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0490" windowHeight="7455" firstSheet="5" activeTab="11"/>
  </bookViews>
  <sheets>
    <sheet name="Asistencia Judicial 1" sheetId="1" r:id="rId1"/>
    <sheet name=" Asistencia Judicial2" sheetId="21" r:id="rId2"/>
    <sheet name="Asistencia Judicial3" sheetId="14" r:id="rId3"/>
    <sheet name="Asistencia Judicial 4" sheetId="15" r:id="rId4"/>
    <sheet name="Trabajo Infantil 1" sheetId="6" r:id="rId5"/>
    <sheet name="Trabajo Infantil 2" sheetId="7" r:id="rId6"/>
    <sheet name="Trabajo Infantil 3" sheetId="8" r:id="rId7"/>
    <sheet name="Mediación 1" sheetId="10" r:id="rId8"/>
    <sheet name="Mediaciones 4" sheetId="13" r:id="rId9"/>
    <sheet name="Mediaciones 2" sheetId="12" r:id="rId10"/>
    <sheet name="Comités Mixtos 1" sheetId="16" r:id="rId11"/>
    <sheet name="Comités por Rep Local 2" sheetId="2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9" i="6"/>
  <c r="B10" i="13" l="1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9" i="13"/>
  <c r="I7" i="21" l="1"/>
  <c r="G7" i="21"/>
  <c r="B8" i="12" l="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7" i="12"/>
  <c r="E9" i="21" l="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8" i="21"/>
  <c r="G7" i="1"/>
  <c r="C6" i="14" l="1"/>
  <c r="E7" i="1"/>
  <c r="D10" i="14" l="1"/>
  <c r="D14" i="14"/>
  <c r="D18" i="14"/>
  <c r="D22" i="14"/>
  <c r="D26" i="14"/>
  <c r="D12" i="14"/>
  <c r="D16" i="14"/>
  <c r="D20" i="14"/>
  <c r="D28" i="14"/>
  <c r="D13" i="14"/>
  <c r="D21" i="14"/>
  <c r="D7" i="14"/>
  <c r="D11" i="14"/>
  <c r="D15" i="14"/>
  <c r="D19" i="14"/>
  <c r="D23" i="14"/>
  <c r="D27" i="14"/>
  <c r="D8" i="14"/>
  <c r="D24" i="14"/>
  <c r="D9" i="14"/>
  <c r="D17" i="14"/>
  <c r="D25" i="14"/>
  <c r="E7" i="21"/>
  <c r="F30" i="21" s="1"/>
  <c r="C46" i="1"/>
  <c r="C4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8" i="1"/>
  <c r="J10" i="21" l="1"/>
  <c r="J14" i="21"/>
  <c r="J18" i="21"/>
  <c r="J22" i="21"/>
  <c r="J26" i="21"/>
  <c r="J30" i="21"/>
  <c r="J34" i="21"/>
  <c r="J38" i="21"/>
  <c r="J42" i="21"/>
  <c r="J46" i="21"/>
  <c r="H10" i="21"/>
  <c r="H14" i="21"/>
  <c r="H18" i="21"/>
  <c r="H22" i="21"/>
  <c r="H26" i="21"/>
  <c r="H30" i="21"/>
  <c r="H34" i="21"/>
  <c r="H38" i="21"/>
  <c r="H42" i="21"/>
  <c r="H46" i="21"/>
  <c r="F10" i="21"/>
  <c r="F14" i="21"/>
  <c r="F18" i="21"/>
  <c r="F22" i="21"/>
  <c r="F26" i="21"/>
  <c r="F34" i="21"/>
  <c r="F38" i="21"/>
  <c r="F42" i="21"/>
  <c r="F46" i="21"/>
  <c r="J11" i="21"/>
  <c r="J15" i="21"/>
  <c r="J19" i="21"/>
  <c r="J23" i="21"/>
  <c r="J27" i="21"/>
  <c r="J31" i="21"/>
  <c r="J35" i="21"/>
  <c r="J39" i="21"/>
  <c r="J43" i="21"/>
  <c r="J47" i="21"/>
  <c r="H11" i="21"/>
  <c r="H15" i="21"/>
  <c r="H19" i="21"/>
  <c r="H23" i="21"/>
  <c r="H27" i="21"/>
  <c r="H31" i="21"/>
  <c r="H35" i="21"/>
  <c r="H39" i="21"/>
  <c r="H43" i="21"/>
  <c r="H47" i="21"/>
  <c r="F11" i="21"/>
  <c r="F15" i="21"/>
  <c r="F19" i="21"/>
  <c r="F23" i="21"/>
  <c r="F27" i="21"/>
  <c r="F31" i="21"/>
  <c r="F35" i="21"/>
  <c r="F39" i="21"/>
  <c r="F43" i="21"/>
  <c r="F47" i="21"/>
  <c r="J12" i="21"/>
  <c r="J16" i="21"/>
  <c r="J20" i="21"/>
  <c r="J24" i="21"/>
  <c r="J28" i="21"/>
  <c r="J32" i="21"/>
  <c r="J36" i="21"/>
  <c r="J40" i="21"/>
  <c r="J44" i="21"/>
  <c r="J8" i="21"/>
  <c r="H12" i="21"/>
  <c r="H16" i="21"/>
  <c r="H20" i="21"/>
  <c r="H24" i="21"/>
  <c r="H28" i="21"/>
  <c r="H32" i="21"/>
  <c r="H36" i="21"/>
  <c r="H40" i="21"/>
  <c r="H44" i="21"/>
  <c r="H8" i="21"/>
  <c r="F12" i="21"/>
  <c r="F16" i="21"/>
  <c r="F20" i="21"/>
  <c r="F24" i="21"/>
  <c r="F28" i="21"/>
  <c r="J13" i="21"/>
  <c r="J29" i="21"/>
  <c r="J45" i="21"/>
  <c r="H21" i="21"/>
  <c r="H37" i="21"/>
  <c r="F13" i="21"/>
  <c r="F29" i="21"/>
  <c r="F37" i="21"/>
  <c r="F45" i="21"/>
  <c r="J17" i="21"/>
  <c r="J33" i="21"/>
  <c r="H9" i="21"/>
  <c r="H25" i="21"/>
  <c r="H41" i="21"/>
  <c r="F17" i="21"/>
  <c r="F32" i="21"/>
  <c r="F40" i="21"/>
  <c r="F8" i="21"/>
  <c r="J21" i="21"/>
  <c r="J37" i="21"/>
  <c r="H13" i="21"/>
  <c r="H29" i="21"/>
  <c r="H45" i="21"/>
  <c r="F21" i="21"/>
  <c r="F33" i="21"/>
  <c r="F41" i="21"/>
  <c r="J9" i="21"/>
  <c r="J25" i="21"/>
  <c r="J41" i="21"/>
  <c r="H17" i="21"/>
  <c r="H33" i="21"/>
  <c r="F9" i="21"/>
  <c r="F25" i="21"/>
  <c r="F36" i="21"/>
  <c r="F44" i="21"/>
  <c r="D6" i="14"/>
  <c r="J7" i="21" l="1"/>
  <c r="H7" i="21"/>
  <c r="F7" i="21"/>
  <c r="C10" i="15"/>
  <c r="D12" i="15" l="1"/>
  <c r="D16" i="15"/>
  <c r="D13" i="15"/>
  <c r="D11" i="15"/>
  <c r="D15" i="15"/>
  <c r="D14" i="15"/>
  <c r="D10" i="15" l="1"/>
  <c r="C7" i="1"/>
  <c r="H34" i="1" s="1"/>
  <c r="H11" i="1" l="1"/>
  <c r="H15" i="1"/>
  <c r="H19" i="1"/>
  <c r="H23" i="1"/>
  <c r="H27" i="1"/>
  <c r="H31" i="1"/>
  <c r="H35" i="1"/>
  <c r="H39" i="1"/>
  <c r="H43" i="1"/>
  <c r="H47" i="1"/>
  <c r="F11" i="1"/>
  <c r="F15" i="1"/>
  <c r="F19" i="1"/>
  <c r="F23" i="1"/>
  <c r="F27" i="1"/>
  <c r="F31" i="1"/>
  <c r="F35" i="1"/>
  <c r="F39" i="1"/>
  <c r="F43" i="1"/>
  <c r="F47" i="1"/>
  <c r="D15" i="1"/>
  <c r="D19" i="1"/>
  <c r="D23" i="1"/>
  <c r="D27" i="1"/>
  <c r="D31" i="1"/>
  <c r="D35" i="1"/>
  <c r="D39" i="1"/>
  <c r="D43" i="1"/>
  <c r="D47" i="1"/>
  <c r="H12" i="1"/>
  <c r="H16" i="1"/>
  <c r="H20" i="1"/>
  <c r="H24" i="1"/>
  <c r="H28" i="1"/>
  <c r="H32" i="1"/>
  <c r="H36" i="1"/>
  <c r="H40" i="1"/>
  <c r="H44" i="1"/>
  <c r="H8" i="1"/>
  <c r="F12" i="1"/>
  <c r="F16" i="1"/>
  <c r="F20" i="1"/>
  <c r="F24" i="1"/>
  <c r="F28" i="1"/>
  <c r="F32" i="1"/>
  <c r="F36" i="1"/>
  <c r="F40" i="1"/>
  <c r="F44" i="1"/>
  <c r="F8" i="1"/>
  <c r="D12" i="1"/>
  <c r="D16" i="1"/>
  <c r="D20" i="1"/>
  <c r="D24" i="1"/>
  <c r="D28" i="1"/>
  <c r="D32" i="1"/>
  <c r="D36" i="1"/>
  <c r="D40" i="1"/>
  <c r="D44" i="1"/>
  <c r="D8" i="1"/>
  <c r="H9" i="1"/>
  <c r="H13" i="1"/>
  <c r="H17" i="1"/>
  <c r="H21" i="1"/>
  <c r="H25" i="1"/>
  <c r="H29" i="1"/>
  <c r="H33" i="1"/>
  <c r="H37" i="1"/>
  <c r="H41" i="1"/>
  <c r="H45" i="1"/>
  <c r="F9" i="1"/>
  <c r="F13" i="1"/>
  <c r="F17" i="1"/>
  <c r="F21" i="1"/>
  <c r="F25" i="1"/>
  <c r="F29" i="1"/>
  <c r="F33" i="1"/>
  <c r="F37" i="1"/>
  <c r="F41" i="1"/>
  <c r="F45" i="1"/>
  <c r="D9" i="1"/>
  <c r="D13" i="1"/>
  <c r="D17" i="1"/>
  <c r="D21" i="1"/>
  <c r="D25" i="1"/>
  <c r="H18" i="1"/>
  <c r="F10" i="1"/>
  <c r="F26" i="1"/>
  <c r="F42" i="1"/>
  <c r="D18" i="1"/>
  <c r="D30" i="1"/>
  <c r="D38" i="1"/>
  <c r="D46" i="1"/>
  <c r="H22" i="1"/>
  <c r="H38" i="1"/>
  <c r="F14" i="1"/>
  <c r="F30" i="1"/>
  <c r="F46" i="1"/>
  <c r="D22" i="1"/>
  <c r="D33" i="1"/>
  <c r="D41" i="1"/>
  <c r="H10" i="1"/>
  <c r="H26" i="1"/>
  <c r="H42" i="1"/>
  <c r="F18" i="1"/>
  <c r="F34" i="1"/>
  <c r="D10" i="1"/>
  <c r="D26" i="1"/>
  <c r="D34" i="1"/>
  <c r="D42" i="1"/>
  <c r="H14" i="1"/>
  <c r="H30" i="1"/>
  <c r="H46" i="1"/>
  <c r="F22" i="1"/>
  <c r="F38" i="1"/>
  <c r="D14" i="1"/>
  <c r="D29" i="1"/>
  <c r="D37" i="1"/>
  <c r="D45" i="1"/>
  <c r="D11" i="1"/>
  <c r="D7" i="20"/>
  <c r="E46" i="20" s="1"/>
  <c r="D7" i="1" l="1"/>
  <c r="H7" i="1"/>
  <c r="F7" i="1"/>
  <c r="E12" i="20"/>
  <c r="E20" i="20"/>
  <c r="E28" i="20"/>
  <c r="E36" i="20"/>
  <c r="E44" i="20"/>
  <c r="E9" i="20"/>
  <c r="E16" i="20"/>
  <c r="E24" i="20"/>
  <c r="E32" i="20"/>
  <c r="E40" i="20"/>
  <c r="E11" i="20"/>
  <c r="E19" i="20"/>
  <c r="E27" i="20"/>
  <c r="E35" i="20"/>
  <c r="E43" i="20"/>
  <c r="E8" i="20"/>
  <c r="E15" i="20"/>
  <c r="E23" i="20"/>
  <c r="E31" i="20"/>
  <c r="E39" i="20"/>
  <c r="E47" i="20"/>
  <c r="E13" i="20"/>
  <c r="E17" i="20"/>
  <c r="E21" i="20"/>
  <c r="E25" i="20"/>
  <c r="E29" i="20"/>
  <c r="E33" i="20"/>
  <c r="E37" i="20"/>
  <c r="E41" i="20"/>
  <c r="E45" i="20"/>
  <c r="E10" i="20"/>
  <c r="E14" i="20"/>
  <c r="E18" i="20"/>
  <c r="E22" i="20"/>
  <c r="E26" i="20"/>
  <c r="E30" i="20"/>
  <c r="E34" i="20"/>
  <c r="E38" i="20"/>
  <c r="E42" i="20"/>
  <c r="B15" i="7"/>
  <c r="E7" i="20" l="1"/>
  <c r="C48" i="6"/>
  <c r="B10" i="7"/>
  <c r="B11" i="7"/>
  <c r="B12" i="7"/>
  <c r="B13" i="7"/>
  <c r="B14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9" i="7"/>
  <c r="F12" i="10"/>
  <c r="F14" i="10"/>
  <c r="F15" i="10"/>
  <c r="J11" i="10"/>
  <c r="F26" i="10"/>
  <c r="F27" i="10"/>
  <c r="F28" i="10"/>
  <c r="F30" i="10"/>
  <c r="D11" i="10"/>
  <c r="E14" i="10" s="1"/>
  <c r="F29" i="10"/>
  <c r="D25" i="10"/>
  <c r="E28" i="10" s="1"/>
  <c r="H25" i="10"/>
  <c r="J25" i="10"/>
  <c r="B9" i="8"/>
  <c r="C8" i="7"/>
  <c r="F13" i="10"/>
  <c r="F16" i="10"/>
  <c r="H11" i="10"/>
  <c r="E6" i="12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G8" i="13"/>
  <c r="F8" i="13"/>
  <c r="E8" i="13"/>
  <c r="D8" i="13"/>
  <c r="C8" i="13"/>
  <c r="G6" i="12"/>
  <c r="F6" i="12"/>
  <c r="D6" i="12"/>
  <c r="C6" i="12"/>
  <c r="E8" i="8"/>
  <c r="D8" i="8"/>
  <c r="E8" i="7"/>
  <c r="D8" i="7"/>
  <c r="F8" i="6"/>
  <c r="E8" i="6"/>
  <c r="B8" i="13" l="1"/>
  <c r="F25" i="10"/>
  <c r="K26" i="10" s="1"/>
  <c r="E30" i="10"/>
  <c r="E29" i="10"/>
  <c r="E27" i="10"/>
  <c r="E26" i="10"/>
  <c r="B8" i="8"/>
  <c r="B8" i="7"/>
  <c r="C8" i="6"/>
  <c r="D35" i="6" s="1"/>
  <c r="B6" i="12"/>
  <c r="F11" i="10"/>
  <c r="G15" i="10" s="1"/>
  <c r="E12" i="10"/>
  <c r="E13" i="10"/>
  <c r="E15" i="10"/>
  <c r="E16" i="10"/>
  <c r="I26" i="10" l="1"/>
  <c r="G28" i="10"/>
  <c r="G29" i="10"/>
  <c r="K27" i="10"/>
  <c r="G26" i="10"/>
  <c r="I30" i="10"/>
  <c r="I29" i="10"/>
  <c r="G27" i="10"/>
  <c r="K29" i="10"/>
  <c r="K30" i="10"/>
  <c r="K28" i="10"/>
  <c r="E25" i="10"/>
  <c r="K13" i="10"/>
  <c r="K15" i="10"/>
  <c r="I16" i="10"/>
  <c r="C29" i="8"/>
  <c r="C20" i="8"/>
  <c r="C43" i="8"/>
  <c r="C17" i="8"/>
  <c r="C47" i="8"/>
  <c r="C12" i="8"/>
  <c r="C31" i="8"/>
  <c r="C10" i="8"/>
  <c r="C18" i="8"/>
  <c r="C9" i="8"/>
  <c r="C21" i="8"/>
  <c r="C32" i="8"/>
  <c r="C24" i="8"/>
  <c r="C41" i="8"/>
  <c r="C44" i="8"/>
  <c r="C37" i="8"/>
  <c r="C36" i="8"/>
  <c r="C46" i="8"/>
  <c r="C22" i="8"/>
  <c r="C39" i="8"/>
  <c r="C27" i="8"/>
  <c r="C16" i="8"/>
  <c r="C45" i="8"/>
  <c r="C38" i="8"/>
  <c r="C19" i="8"/>
  <c r="C28" i="8"/>
  <c r="C42" i="8"/>
  <c r="C34" i="8"/>
  <c r="C33" i="8"/>
  <c r="C35" i="8"/>
  <c r="C23" i="8"/>
  <c r="C13" i="8"/>
  <c r="C25" i="8"/>
  <c r="C15" i="8"/>
  <c r="C40" i="8"/>
  <c r="C14" i="8"/>
  <c r="C26" i="8"/>
  <c r="C48" i="8"/>
  <c r="C30" i="8"/>
  <c r="C11" i="8"/>
  <c r="D32" i="6"/>
  <c r="D37" i="6"/>
  <c r="D44" i="6"/>
  <c r="D12" i="6"/>
  <c r="D17" i="6"/>
  <c r="D41" i="6"/>
  <c r="D18" i="6"/>
  <c r="D16" i="6"/>
  <c r="D9" i="6"/>
  <c r="D14" i="6"/>
  <c r="D13" i="6"/>
  <c r="D38" i="6"/>
  <c r="D29" i="6"/>
  <c r="D36" i="6"/>
  <c r="D15" i="6"/>
  <c r="D42" i="6"/>
  <c r="D20" i="6"/>
  <c r="D45" i="6"/>
  <c r="D30" i="6"/>
  <c r="D34" i="6"/>
  <c r="D26" i="6"/>
  <c r="D40" i="6"/>
  <c r="D21" i="6"/>
  <c r="D43" i="6"/>
  <c r="D24" i="6"/>
  <c r="D27" i="6"/>
  <c r="D19" i="6"/>
  <c r="D31" i="6"/>
  <c r="D11" i="6"/>
  <c r="D39" i="6"/>
  <c r="D47" i="6"/>
  <c r="D46" i="6"/>
  <c r="D33" i="6"/>
  <c r="D48" i="6"/>
  <c r="D22" i="6"/>
  <c r="D25" i="6"/>
  <c r="D10" i="6"/>
  <c r="D23" i="6"/>
  <c r="D28" i="6"/>
  <c r="K16" i="10"/>
  <c r="G14" i="10"/>
  <c r="G16" i="10"/>
  <c r="K12" i="10"/>
  <c r="K14" i="10"/>
  <c r="I13" i="10"/>
  <c r="I15" i="10"/>
  <c r="G13" i="10"/>
  <c r="I12" i="10"/>
  <c r="G12" i="10"/>
  <c r="I14" i="10"/>
  <c r="E11" i="10"/>
  <c r="K25" i="10" l="1"/>
  <c r="I25" i="10"/>
  <c r="G25" i="10"/>
  <c r="K11" i="10"/>
  <c r="C8" i="8"/>
  <c r="D8" i="6"/>
  <c r="I11" i="10"/>
  <c r="G11" i="10"/>
</calcChain>
</file>

<file path=xl/sharedStrings.xml><?xml version="1.0" encoding="utf-8"?>
<sst xmlns="http://schemas.openxmlformats.org/spreadsheetml/2006/main" count="508" uniqueCount="202">
  <si>
    <t>Rama de Actividad</t>
  </si>
  <si>
    <t>No.</t>
  </si>
  <si>
    <t>%</t>
  </si>
  <si>
    <t>Total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</si>
  <si>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</si>
  <si>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</si>
  <si>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</si>
  <si>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</si>
  <si>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</si>
  <si>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</si>
  <si>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</si>
  <si>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</si>
  <si>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</si>
  <si>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</si>
  <si>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</si>
  <si>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</si>
  <si>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</si>
  <si>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</si>
  <si>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</si>
  <si>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</si>
  <si>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</si>
  <si>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</si>
  <si>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</si>
  <si>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</si>
  <si>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</si>
  <si>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</si>
  <si>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</si>
  <si>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Representación Local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</si>
  <si>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</si>
  <si>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</si>
  <si>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</si>
  <si>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</si>
  <si>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</si>
  <si>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</si>
  <si>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</si>
  <si>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</si>
  <si>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</si>
  <si>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</si>
  <si>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</si>
  <si>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</si>
  <si>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</si>
  <si>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</si>
  <si>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</si>
  <si>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</si>
  <si>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</si>
  <si>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</si>
  <si>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</si>
  <si>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</si>
  <si>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</si>
  <si>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</si>
  <si>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</si>
  <si>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</si>
  <si>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</si>
  <si>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</si>
  <si>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</si>
  <si>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</si>
  <si>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</si>
  <si>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</si>
  <si>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</si>
  <si>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</si>
  <si>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</si>
  <si>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</si>
  <si>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</si>
  <si>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</si>
  <si>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</si>
  <si>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</si>
  <si>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</si>
  <si>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</si>
  <si>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</si>
  <si>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</si>
  <si>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</si>
  <si>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</si>
  <si>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</si>
  <si>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</si>
  <si>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</si>
  <si>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</si>
  <si>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</si>
  <si>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</si>
  <si>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</si>
  <si>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Cantidad</t>
  </si>
  <si>
    <t>Gestión de la Dirección General de Higiene y Seguridad Industrial</t>
  </si>
  <si>
    <t>Descripción</t>
  </si>
  <si>
    <t>Comites Mixtos</t>
  </si>
  <si>
    <t>Registro de Coordinadores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</si>
  <si>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</si>
  <si>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</si>
  <si>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 xml:space="preserve">Región </t>
  </si>
  <si>
    <t xml:space="preserve">Comités </t>
  </si>
  <si>
    <t xml:space="preserve">Distrito Nacional </t>
  </si>
  <si>
    <t>Santo Domingo  Este</t>
  </si>
  <si>
    <t>Bani, peravia</t>
  </si>
  <si>
    <t xml:space="preserve">Cibao Nordeste </t>
  </si>
  <si>
    <t>Constanza</t>
  </si>
  <si>
    <t>Sanchez Ramirez (Cotui)</t>
  </si>
  <si>
    <t>Las Matas de Farfán</t>
  </si>
  <si>
    <t>Prevención y Erradicación del Trabajo Infantil y sus peores Formas</t>
  </si>
  <si>
    <t xml:space="preserve">Representación Local </t>
  </si>
  <si>
    <t xml:space="preserve">Sexo </t>
  </si>
  <si>
    <t>Femenino</t>
  </si>
  <si>
    <t>Masculino</t>
  </si>
  <si>
    <t>Santo Domingo</t>
  </si>
  <si>
    <t>Santo  Domingo Oeste</t>
  </si>
  <si>
    <t>Bani ( 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</si>
  <si>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</si>
  <si>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</si>
  <si>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</si>
  <si>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</si>
  <si>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</si>
  <si>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</si>
  <si>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Santiago</t>
  </si>
  <si>
    <t>Montecristi</t>
  </si>
  <si>
    <t>Duvergé, Independencia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</si>
  <si>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</si>
  <si>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</si>
  <si>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</si>
  <si>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</si>
  <si>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</si>
  <si>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</si>
  <si>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</si>
  <si>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</si>
  <si>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</si>
  <si>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</si>
  <si>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</si>
  <si>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</si>
  <si>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</si>
  <si>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</si>
  <si>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</si>
  <si>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</si>
  <si>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</si>
  <si>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</si>
  <si>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</si>
  <si>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</si>
  <si>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</si>
  <si>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</si>
  <si>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</si>
  <si>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</si>
  <si>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</si>
  <si>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</si>
  <si>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</si>
  <si>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Estatus Legal</t>
  </si>
  <si>
    <t>Documentado</t>
  </si>
  <si>
    <t>Indocumentado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</si>
  <si>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</si>
  <si>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</si>
  <si>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Mediación y Arbitraje</t>
  </si>
  <si>
    <t>Resultado</t>
  </si>
  <si>
    <t>Mediaciones</t>
  </si>
  <si>
    <t>Trabajadores Involucrados</t>
  </si>
  <si>
    <t>Sexo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</si>
  <si>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</si>
  <si>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</si>
  <si>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</si>
  <si>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</si>
  <si>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</si>
  <si>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</si>
  <si>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</si>
  <si>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</si>
  <si>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</si>
  <si>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Total Conflictos</t>
  </si>
  <si>
    <t>No acuerdos</t>
  </si>
  <si>
    <t>No Comparecencia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</si>
  <si>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</si>
  <si>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</si>
  <si>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</si>
  <si>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</si>
  <si>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</si>
  <si>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</si>
  <si>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</si>
  <si>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</si>
  <si>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</si>
  <si>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</si>
  <si>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</si>
  <si>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</si>
  <si>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Higiene y Seguridad en el Trabajo</t>
  </si>
  <si>
    <t>Bani (Peravia)</t>
  </si>
  <si>
    <t>Total Niños</t>
  </si>
  <si>
    <t>Total Público</t>
  </si>
  <si>
    <t>No</t>
  </si>
  <si>
    <t>Empleador</t>
  </si>
  <si>
    <t>Trabajador</t>
  </si>
  <si>
    <t>Establecimientos Auditados</t>
  </si>
  <si>
    <t>Investigación de Accidentes</t>
  </si>
  <si>
    <t>Intercambios Interinstitucionales</t>
  </si>
  <si>
    <t>Atención al Cliente</t>
  </si>
  <si>
    <t>Programas de Seguridad y Salud Evaluados</t>
  </si>
  <si>
    <t>Nuevos Proveedores de Servicios</t>
  </si>
  <si>
    <t>Establecimientos Monitoreados</t>
  </si>
  <si>
    <t>Establecimientos Evaluados</t>
  </si>
  <si>
    <t>Minutas de Reuniones de Comités Mixtos</t>
  </si>
  <si>
    <t>Mediaciones en  Convenios Colectivos de  Trabajo y Trabajadores por Sexo, Según Resultado, Julio-Septiembre 2021</t>
  </si>
  <si>
    <t>Mediaciones en Conflictos Juridicos de  Trabajo y Trabajadores por Sexo, Según Resultado, Julio-Septiembre 2021</t>
  </si>
  <si>
    <t>Mediaciones en Conflictos Juridicos por Rama de Actividad Económica, Según Resultados, Julio-Septiembre 2021</t>
  </si>
  <si>
    <t>Mediaciones en Convenios Colectivos por Rama de Actividad Económica, Según Resultados Julio-Septiembre Año 2021</t>
  </si>
  <si>
    <t>Comités de  Higiene y Seguridad del Trabajo Creados Según Gestión, Julio-Septiembre Año 2021</t>
  </si>
  <si>
    <t>Comités de Higiene y Seguridad del Trabajo Creados Según Región de Planificación y Representación Local de Trabajo, Julio-Septiembre Año 2021</t>
  </si>
  <si>
    <t>Público Atendido en Asistencia Judicial por Sexo, Según Región de Planificación y  Representación Local de  Julio-Septiembre, Año 2021</t>
  </si>
  <si>
    <t>Público Atendido en Asistencia Judicial, Según  Actores Laborales, Por Región de Planificación y  Representación Local de Trabajo,  Julio-Septiembre Año 2021</t>
  </si>
  <si>
    <t>Público Atendido con Expedientes Judiciales por Rama de Actividad Económica, Julio-Septiembre Año 2021</t>
  </si>
  <si>
    <t xml:space="preserve">Público Atendido con expediente Judiciales, Según Motivo de la demanda, Julio-Septiembre Año 2021 </t>
  </si>
  <si>
    <t>Niños, Niñas y Adolescentes Retirados de Trabajo Infantil por Representación Local y Sexo, Julio-Septiembre 2021</t>
  </si>
  <si>
    <t>Niños, Niñas y Adolescentes Retirados de Trabajo Infantil por Rama de Actividad Económica, Según Grupos de Edad, Julio-Septiembre 2021</t>
  </si>
  <si>
    <t>Niños, Niñas y Adolescentes Retirados de Trabajo Infantil por Representación Local y Estatus Legal,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</si>
</sst>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sz val="8"/>
      <color theme="1"/>
      <name val="Arial"/>
      <family val="2"/>
    </font>
    <font>
      <b/>
      <sz val="11"/>
      <color theme="1"/>
      <name val="Baskerville Old Fac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2"/>
      <color theme="1"/>
      <name val="Baskerville Old Face"/>
      <family val="1"/>
    </font>
    <font>
      <sz val="11"/>
      <color theme="1"/>
      <name val="Baskerville Old Face"/>
      <family val="1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11"/>
      <color rgb="FF000000"/>
      <name val="Baskerville Old Face"/>
      <family val="1"/>
    </font>
    <font>
      <sz val="11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sz val="11"/>
      <color rgb="FF000000"/>
      <name val="Baskerville Old Face"/>
      <family val="1"/>
    </font>
    <font>
      <sz val="10"/>
      <name val="Arial"/>
      <family val="2"/>
    </font>
    <font>
      <sz val="8"/>
      <color rgb="FF000000"/>
      <name val="Bookman Old Style"/>
      <family val="1"/>
    </font>
    <font>
      <b/>
      <sz val="8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9"/>
      <color rgb="FF000000"/>
      <name val="Baskerville Old Face"/>
      <family val="1"/>
    </font>
    <font>
      <b/>
      <sz val="9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indexed="8"/>
      <name val="Calibri"/>
      <family val="2"/>
    </font>
    <font>
      <b/>
      <i/>
      <sz val="10"/>
      <color theme="1"/>
      <name val="Bookman Old Style"/>
      <family val="1"/>
    </font>
    <font>
      <b/>
      <sz val="10"/>
      <color theme="1"/>
      <name val="Baskerville Old Face"/>
      <family val="1"/>
    </font>
    <font>
      <b/>
      <sz val="10"/>
      <name val="Baskerville Old Face"/>
      <family val="1"/>
    </font>
    <font>
      <b/>
      <sz val="10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Baskerville Old Face"/>
      <family val="1"/>
    </font>
    <font>
      <sz val="8"/>
      <color theme="1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/>
    <xf numFmtId="9" fontId="34" fillId="0" borderId="0" applyFont="0" applyFill="0" applyBorder="0" applyAlignment="0" applyProtection="0"/>
  </cellStyleXfs>
  <cellXfs count="261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4" xfId="0" applyFont="1" applyBorder="1"/>
    <xf numFmtId="0" fontId="17" fillId="0" borderId="0" xfId="0" applyFont="1"/>
    <xf numFmtId="0" fontId="7" fillId="0" borderId="0" xfId="0" applyFont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8" fillId="0" borderId="0" xfId="0" applyFont="1" applyAlignment="1"/>
    <xf numFmtId="3" fontId="13" fillId="0" borderId="0" xfId="1" applyNumberFormat="1" applyFont="1" applyFill="1" applyBorder="1"/>
    <xf numFmtId="3" fontId="13" fillId="0" borderId="4" xfId="1" applyNumberFormat="1" applyFont="1" applyFill="1" applyBorder="1"/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3" xfId="0" applyFont="1" applyFill="1" applyBorder="1" applyAlignment="1">
      <alignment wrapText="1"/>
    </xf>
    <xf numFmtId="0" fontId="30" fillId="0" borderId="3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165" fontId="28" fillId="0" borderId="0" xfId="0" applyNumberFormat="1" applyFont="1" applyFill="1" applyBorder="1" applyAlignment="1">
      <alignment horizontal="center" wrapText="1"/>
    </xf>
    <xf numFmtId="3" fontId="28" fillId="0" borderId="0" xfId="0" applyNumberFormat="1" applyFont="1" applyFill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center"/>
    </xf>
    <xf numFmtId="164" fontId="40" fillId="0" borderId="0" xfId="0" applyNumberFormat="1" applyFont="1" applyBorder="1" applyAlignment="1">
      <alignment horizontal="center"/>
    </xf>
    <xf numFmtId="3" fontId="40" fillId="0" borderId="0" xfId="0" applyNumberFormat="1" applyFont="1" applyBorder="1" applyAlignment="1">
      <alignment horizontal="center"/>
    </xf>
    <xf numFmtId="1" fontId="40" fillId="0" borderId="0" xfId="0" applyNumberFormat="1" applyFont="1" applyBorder="1" applyAlignment="1">
      <alignment horizontal="center"/>
    </xf>
    <xf numFmtId="164" fontId="40" fillId="0" borderId="0" xfId="0" applyNumberFormat="1" applyFont="1" applyBorder="1" applyAlignment="1">
      <alignment horizontal="center" vertical="center"/>
    </xf>
    <xf numFmtId="164" fontId="40" fillId="0" borderId="3" xfId="0" applyNumberFormat="1" applyFont="1" applyBorder="1" applyAlignment="1">
      <alignment horizontal="center"/>
    </xf>
    <xf numFmtId="164" fontId="40" fillId="0" borderId="3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3" fontId="39" fillId="0" borderId="0" xfId="0" applyNumberFormat="1" applyFont="1" applyFill="1" applyBorder="1" applyAlignment="1">
      <alignment horizontal="center" wrapText="1"/>
    </xf>
    <xf numFmtId="165" fontId="39" fillId="0" borderId="0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0" fontId="39" fillId="0" borderId="3" xfId="0" applyFont="1" applyBorder="1" applyAlignment="1">
      <alignment horizontal="left" vertical="center" wrapText="1"/>
    </xf>
    <xf numFmtId="3" fontId="39" fillId="0" borderId="3" xfId="0" applyNumberFormat="1" applyFont="1" applyFill="1" applyBorder="1" applyAlignment="1">
      <alignment horizontal="center" wrapText="1"/>
    </xf>
    <xf numFmtId="0" fontId="41" fillId="0" borderId="2" xfId="0" applyFont="1" applyFill="1" applyBorder="1" applyAlignment="1"/>
    <xf numFmtId="0" fontId="42" fillId="0" borderId="0" xfId="0" applyFont="1" applyBorder="1" applyAlignment="1">
      <alignment horizontal="left" vertical="center"/>
    </xf>
    <xf numFmtId="165" fontId="39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38" fillId="0" borderId="2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164" fontId="30" fillId="0" borderId="0" xfId="0" applyNumberFormat="1" applyFont="1" applyAlignment="1">
      <alignment horizontal="right" vertical="center"/>
    </xf>
    <xf numFmtId="3" fontId="40" fillId="0" borderId="3" xfId="0" applyNumberFormat="1" applyFont="1" applyBorder="1" applyAlignment="1">
      <alignment horizontal="center"/>
    </xf>
    <xf numFmtId="0" fontId="43" fillId="0" borderId="0" xfId="0" applyFont="1"/>
    <xf numFmtId="164" fontId="28" fillId="0" borderId="0" xfId="0" applyNumberFormat="1" applyFont="1" applyFill="1" applyBorder="1" applyAlignment="1">
      <alignment horizontal="right" wrapText="1"/>
    </xf>
    <xf numFmtId="165" fontId="39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42" fillId="0" borderId="3" xfId="0" applyFont="1" applyFill="1" applyBorder="1" applyAlignment="1">
      <alignment horizontal="left" vertical="center"/>
    </xf>
    <xf numFmtId="3" fontId="38" fillId="0" borderId="2" xfId="0" applyNumberFormat="1" applyFont="1" applyFill="1" applyBorder="1" applyAlignment="1">
      <alignment horizontal="center" vertical="center"/>
    </xf>
    <xf numFmtId="164" fontId="38" fillId="0" borderId="2" xfId="0" applyNumberFormat="1" applyFont="1" applyFill="1" applyBorder="1" applyAlignment="1">
      <alignment horizontal="center" vertical="center"/>
    </xf>
    <xf numFmtId="1" fontId="38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" fontId="40" fillId="0" borderId="3" xfId="0" applyNumberFormat="1" applyFont="1" applyBorder="1" applyAlignment="1">
      <alignment horizontal="center"/>
    </xf>
    <xf numFmtId="3" fontId="39" fillId="0" borderId="3" xfId="0" applyNumberFormat="1" applyFont="1" applyBorder="1" applyAlignment="1">
      <alignment horizontal="center"/>
    </xf>
    <xf numFmtId="0" fontId="25" fillId="0" borderId="4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164" fontId="14" fillId="0" borderId="6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right"/>
    </xf>
    <xf numFmtId="0" fontId="36" fillId="3" borderId="1" xfId="0" applyFont="1" applyFill="1" applyBorder="1" applyAlignment="1"/>
    <xf numFmtId="0" fontId="14" fillId="3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/>
    </xf>
    <xf numFmtId="0" fontId="38" fillId="3" borderId="0" xfId="0" applyFont="1" applyFill="1" applyBorder="1" applyAlignment="1">
      <alignment vertical="center" wrapText="1"/>
    </xf>
    <xf numFmtId="0" fontId="38" fillId="3" borderId="3" xfId="0" applyFont="1" applyFill="1" applyBorder="1" applyAlignment="1">
      <alignment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/>
    </xf>
    <xf numFmtId="0" fontId="45" fillId="2" borderId="2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0" fillId="0" borderId="0" xfId="0" applyFill="1"/>
    <xf numFmtId="0" fontId="15" fillId="0" borderId="0" xfId="0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4" borderId="3" xfId="0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2" fillId="0" borderId="0" xfId="0" applyFont="1" applyFill="1" applyBorder="1"/>
    <xf numFmtId="3" fontId="0" fillId="0" borderId="0" xfId="0" applyNumberFormat="1"/>
    <xf numFmtId="0" fontId="0" fillId="0" borderId="0" xfId="0" applyBorder="1"/>
    <xf numFmtId="3" fontId="1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0" fontId="3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36" fillId="2" borderId="2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33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left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wrapText="1"/>
    </xf>
    <xf numFmtId="0" fontId="38" fillId="2" borderId="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6" fillId="0" borderId="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/>
    </xf>
  </cellXfs>
  <cellStyles count="3">
    <cellStyle name="Normal" xfId="0" builtinId="0"/>
    <cellStyle name="Normal 2 2" xfId="1"/>
    <cellStyle name="Porcentual 2" xfId="2"/>
  </cellStyles>
  <dxfs count="0"/>
  <tableStyles count="0" defaultTableStyle="TableStyleMedium2" defaultPivotStyle="PivotStyleLight16"/>
  <colors>
    <mruColors>
      <color rgb="FFC8122C"/>
      <color rgb="FF73F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8"/>
  <sheetViews>
    <sheetView zoomScaleNormal="100" workbookViewId="0">
      <selection activeCell="A48" sqref="A48:H48"/>
    </sheetView>
  </sheetViews>
  <sheetFormatPr baseColWidth="10" defaultRowHeight="15" x14ac:dyDescent="0.25"/>
  <cols>
    <col min="1" max="1" width="13.28515625" customWidth="1"/>
    <col min="2" max="2" width="22.7109375" style="88" customWidth="1"/>
    <col min="3" max="3" width="12" customWidth="1"/>
    <col min="4" max="4" width="9.7109375" customWidth="1"/>
    <col min="5" max="5" width="10" customWidth="1"/>
    <col min="6" max="6" width="9.42578125" customWidth="1"/>
    <col min="7" max="7" width="9.85546875" customWidth="1"/>
    <col min="8" max="8" width="10.5703125" customWidth="1"/>
    <col min="9" max="9" width="14.42578125" customWidth="1"/>
  </cols>
  <sheetData>
    <row r="1" spans="1:14" x14ac:dyDescent="0.25">
      <c r="A1" s="5"/>
      <c r="B1" s="110"/>
    </row>
    <row r="2" spans="1:14" ht="15" customHeight="1" x14ac:dyDescent="0.25">
      <c r="A2" s="190" t="s">
        <v>195</v>
      </c>
      <c r="B2" s="190"/>
      <c r="C2" s="190"/>
      <c r="D2" s="190"/>
      <c r="E2" s="190"/>
      <c r="F2" s="190"/>
      <c r="G2" s="190"/>
      <c r="H2" s="190"/>
    </row>
    <row r="3" spans="1:14" ht="14.25" customHeight="1" x14ac:dyDescent="0.25">
      <c r="A3" s="191"/>
      <c r="B3" s="191"/>
      <c r="C3" s="191"/>
      <c r="D3" s="191"/>
      <c r="E3" s="191"/>
      <c r="F3" s="191"/>
      <c r="G3" s="191"/>
      <c r="H3" s="191"/>
    </row>
    <row r="4" spans="1:14" ht="18" customHeight="1" x14ac:dyDescent="0.25">
      <c r="A4" s="192" t="s">
        <v>27</v>
      </c>
      <c r="B4" s="192"/>
      <c r="C4" s="156"/>
      <c r="D4" s="156"/>
      <c r="E4" s="195" t="s">
        <v>148</v>
      </c>
      <c r="F4" s="195"/>
      <c r="G4" s="195"/>
      <c r="H4" s="195"/>
    </row>
    <row r="5" spans="1:14" x14ac:dyDescent="0.25">
      <c r="A5" s="193"/>
      <c r="B5" s="193"/>
      <c r="C5" s="196" t="s">
        <v>176</v>
      </c>
      <c r="D5" s="196"/>
      <c r="E5" s="196" t="s">
        <v>98</v>
      </c>
      <c r="F5" s="196"/>
      <c r="G5" s="196" t="s">
        <v>99</v>
      </c>
      <c r="H5" s="196"/>
    </row>
    <row r="6" spans="1:14" ht="14.25" customHeight="1" x14ac:dyDescent="0.25">
      <c r="A6" s="194"/>
      <c r="B6" s="194"/>
      <c r="C6" s="157" t="s">
        <v>1</v>
      </c>
      <c r="D6" s="157" t="s">
        <v>2</v>
      </c>
      <c r="E6" s="157" t="s">
        <v>1</v>
      </c>
      <c r="F6" s="157" t="s">
        <v>2</v>
      </c>
      <c r="G6" s="157" t="s">
        <v>177</v>
      </c>
      <c r="H6" s="157" t="s">
        <v>2</v>
      </c>
    </row>
    <row r="7" spans="1:14" ht="26.25" customHeight="1" x14ac:dyDescent="0.25">
      <c r="A7" s="197" t="s">
        <v>3</v>
      </c>
      <c r="B7" s="197"/>
      <c r="C7" s="158">
        <f t="shared" ref="C7:H7" si="0">SUM(C8:C47)</f>
        <v>3513</v>
      </c>
      <c r="D7" s="159">
        <f t="shared" si="0"/>
        <v>100</v>
      </c>
      <c r="E7" s="158">
        <f>SUM(E8:E47)</f>
        <v>1082</v>
      </c>
      <c r="F7" s="159">
        <f t="shared" si="0"/>
        <v>30.799886137204677</v>
      </c>
      <c r="G7" s="158">
        <f>SUM(G8:G47)</f>
        <v>2431</v>
      </c>
      <c r="H7" s="159">
        <f t="shared" si="0"/>
        <v>69.200113862795334</v>
      </c>
      <c r="I7" s="187"/>
      <c r="J7" s="188"/>
      <c r="K7" s="188"/>
      <c r="L7" s="188"/>
      <c r="M7" s="188"/>
      <c r="N7" s="188"/>
    </row>
    <row r="8" spans="1:14" ht="14.25" customHeight="1" x14ac:dyDescent="0.25">
      <c r="A8" s="198" t="s">
        <v>28</v>
      </c>
      <c r="B8" s="7" t="s">
        <v>29</v>
      </c>
      <c r="C8" s="160">
        <f>SUM(G8+E8)</f>
        <v>375</v>
      </c>
      <c r="D8" s="101">
        <f>(C8/$C$7)*100</f>
        <v>10.67463706233988</v>
      </c>
      <c r="E8" s="163">
        <v>102</v>
      </c>
      <c r="F8" s="162">
        <f>(E8/$C$7)*100</f>
        <v>2.9035012809564473</v>
      </c>
      <c r="G8" s="163">
        <v>273</v>
      </c>
      <c r="H8" s="162">
        <f>(G8/$C$7)*100</f>
        <v>7.7711357813834328</v>
      </c>
    </row>
    <row r="9" spans="1:14" ht="14.25" customHeight="1" x14ac:dyDescent="0.25">
      <c r="A9" s="199"/>
      <c r="B9" s="8" t="s">
        <v>30</v>
      </c>
      <c r="C9" s="160">
        <f t="shared" ref="C9:C47" si="1">SUM(G9+E9)</f>
        <v>288</v>
      </c>
      <c r="D9" s="101">
        <f t="shared" ref="D9:D47" si="2">(C9/$C$7)*100</f>
        <v>8.1981212638770291</v>
      </c>
      <c r="E9" s="100">
        <v>87</v>
      </c>
      <c r="F9" s="101">
        <f t="shared" ref="F9:F47" si="3">(E9/$C$7)*100</f>
        <v>2.4765157984628523</v>
      </c>
      <c r="G9" s="100">
        <v>201</v>
      </c>
      <c r="H9" s="101">
        <f t="shared" ref="H9:H47" si="4">(G9/$C$7)*100</f>
        <v>5.7216054654141759</v>
      </c>
    </row>
    <row r="10" spans="1:14" x14ac:dyDescent="0.25">
      <c r="A10" s="200"/>
      <c r="B10" s="10" t="s">
        <v>31</v>
      </c>
      <c r="C10" s="164">
        <f t="shared" si="1"/>
        <v>275</v>
      </c>
      <c r="D10" s="165">
        <f t="shared" si="2"/>
        <v>7.8280671790492455</v>
      </c>
      <c r="E10" s="167">
        <v>87</v>
      </c>
      <c r="F10" s="165">
        <f t="shared" si="3"/>
        <v>2.4765157984628523</v>
      </c>
      <c r="G10" s="167">
        <v>188</v>
      </c>
      <c r="H10" s="165">
        <f t="shared" si="4"/>
        <v>5.3515513805863932</v>
      </c>
    </row>
    <row r="11" spans="1:14" ht="14.25" customHeight="1" x14ac:dyDescent="0.25">
      <c r="A11" s="201" t="s">
        <v>32</v>
      </c>
      <c r="B11" s="7" t="s">
        <v>33</v>
      </c>
      <c r="C11" s="160">
        <f t="shared" si="1"/>
        <v>0</v>
      </c>
      <c r="D11" s="101">
        <f t="shared" si="2"/>
        <v>0</v>
      </c>
      <c r="E11" s="163">
        <v>0</v>
      </c>
      <c r="F11" s="162">
        <f t="shared" si="3"/>
        <v>0</v>
      </c>
      <c r="G11" s="100">
        <v>0</v>
      </c>
      <c r="H11" s="162">
        <f t="shared" si="4"/>
        <v>0</v>
      </c>
    </row>
    <row r="12" spans="1:14" x14ac:dyDescent="0.25">
      <c r="A12" s="202"/>
      <c r="B12" s="8" t="s">
        <v>34</v>
      </c>
      <c r="C12" s="160">
        <f t="shared" si="1"/>
        <v>174</v>
      </c>
      <c r="D12" s="101">
        <f t="shared" si="2"/>
        <v>4.9530315969257046</v>
      </c>
      <c r="E12" s="163">
        <v>56</v>
      </c>
      <c r="F12" s="162">
        <f t="shared" si="3"/>
        <v>1.5940791346427556</v>
      </c>
      <c r="G12" s="100">
        <v>118</v>
      </c>
      <c r="H12" s="162">
        <f t="shared" si="4"/>
        <v>3.3589524622829492</v>
      </c>
    </row>
    <row r="13" spans="1:14" x14ac:dyDescent="0.25">
      <c r="A13" s="202"/>
      <c r="B13" s="8" t="s">
        <v>35</v>
      </c>
      <c r="C13" s="160">
        <f t="shared" si="1"/>
        <v>31</v>
      </c>
      <c r="D13" s="101">
        <f t="shared" si="2"/>
        <v>0.88243666382009678</v>
      </c>
      <c r="E13" s="163">
        <v>5</v>
      </c>
      <c r="F13" s="162">
        <f t="shared" si="3"/>
        <v>0.14232849416453175</v>
      </c>
      <c r="G13" s="100">
        <v>26</v>
      </c>
      <c r="H13" s="162">
        <f t="shared" si="4"/>
        <v>0.74010816965556503</v>
      </c>
    </row>
    <row r="14" spans="1:14" x14ac:dyDescent="0.25">
      <c r="A14" s="202"/>
      <c r="B14" s="8" t="s">
        <v>36</v>
      </c>
      <c r="C14" s="160">
        <f t="shared" si="1"/>
        <v>0</v>
      </c>
      <c r="D14" s="101">
        <f t="shared" si="2"/>
        <v>0</v>
      </c>
      <c r="E14" s="163">
        <v>0</v>
      </c>
      <c r="F14" s="162">
        <f t="shared" si="3"/>
        <v>0</v>
      </c>
      <c r="G14" s="100">
        <v>0</v>
      </c>
      <c r="H14" s="162">
        <f t="shared" si="4"/>
        <v>0</v>
      </c>
    </row>
    <row r="15" spans="1:14" x14ac:dyDescent="0.25">
      <c r="A15" s="202"/>
      <c r="B15" s="8" t="s">
        <v>37</v>
      </c>
      <c r="C15" s="160">
        <f t="shared" si="1"/>
        <v>23</v>
      </c>
      <c r="D15" s="101">
        <f t="shared" si="2"/>
        <v>0.65471107315684607</v>
      </c>
      <c r="E15" s="100">
        <v>7</v>
      </c>
      <c r="F15" s="162">
        <f t="shared" si="3"/>
        <v>0.19925989183034445</v>
      </c>
      <c r="G15" s="100">
        <v>16</v>
      </c>
      <c r="H15" s="162">
        <f t="shared" si="4"/>
        <v>0.45545118132650159</v>
      </c>
    </row>
    <row r="16" spans="1:14" x14ac:dyDescent="0.25">
      <c r="A16" s="203"/>
      <c r="B16" s="10" t="s">
        <v>38</v>
      </c>
      <c r="C16" s="164">
        <f t="shared" si="1"/>
        <v>13</v>
      </c>
      <c r="D16" s="165">
        <f t="shared" si="2"/>
        <v>0.37005408482778251</v>
      </c>
      <c r="E16" s="167">
        <v>5</v>
      </c>
      <c r="F16" s="165">
        <f t="shared" si="3"/>
        <v>0.14232849416453175</v>
      </c>
      <c r="G16" s="167">
        <v>8</v>
      </c>
      <c r="H16" s="165">
        <f t="shared" si="4"/>
        <v>0.22772559066325079</v>
      </c>
    </row>
    <row r="17" spans="1:8" x14ac:dyDescent="0.25">
      <c r="A17" s="201" t="s">
        <v>39</v>
      </c>
      <c r="B17" s="7" t="s">
        <v>40</v>
      </c>
      <c r="C17" s="160">
        <f t="shared" si="1"/>
        <v>5</v>
      </c>
      <c r="D17" s="101">
        <f t="shared" si="2"/>
        <v>0.14232849416453175</v>
      </c>
      <c r="E17" s="163">
        <v>1</v>
      </c>
      <c r="F17" s="162">
        <f t="shared" si="3"/>
        <v>2.8465698832906349E-2</v>
      </c>
      <c r="G17" s="100">
        <v>4</v>
      </c>
      <c r="H17" s="162">
        <f t="shared" si="4"/>
        <v>0.1138627953316254</v>
      </c>
    </row>
    <row r="18" spans="1:8" x14ac:dyDescent="0.25">
      <c r="A18" s="202"/>
      <c r="B18" s="8" t="s">
        <v>41</v>
      </c>
      <c r="C18" s="160">
        <f t="shared" si="1"/>
        <v>79</v>
      </c>
      <c r="D18" s="101">
        <f t="shared" si="2"/>
        <v>2.2487902077996016</v>
      </c>
      <c r="E18" s="100">
        <v>18</v>
      </c>
      <c r="F18" s="162">
        <f t="shared" si="3"/>
        <v>0.51238257899231432</v>
      </c>
      <c r="G18" s="100">
        <v>61</v>
      </c>
      <c r="H18" s="162">
        <f t="shared" si="4"/>
        <v>1.7364076288072874</v>
      </c>
    </row>
    <row r="19" spans="1:8" x14ac:dyDescent="0.25">
      <c r="A19" s="203"/>
      <c r="B19" s="10" t="s">
        <v>42</v>
      </c>
      <c r="C19" s="164">
        <f t="shared" si="1"/>
        <v>122</v>
      </c>
      <c r="D19" s="165">
        <f t="shared" si="2"/>
        <v>3.4728152576145748</v>
      </c>
      <c r="E19" s="167">
        <v>30</v>
      </c>
      <c r="F19" s="165">
        <f t="shared" si="3"/>
        <v>0.85397096498719038</v>
      </c>
      <c r="G19" s="167">
        <v>92</v>
      </c>
      <c r="H19" s="165">
        <f t="shared" si="4"/>
        <v>2.6188442926273843</v>
      </c>
    </row>
    <row r="20" spans="1:8" x14ac:dyDescent="0.25">
      <c r="A20" s="201" t="s">
        <v>43</v>
      </c>
      <c r="B20" s="7" t="s">
        <v>44</v>
      </c>
      <c r="C20" s="160">
        <f t="shared" si="1"/>
        <v>0</v>
      </c>
      <c r="D20" s="101">
        <f t="shared" si="2"/>
        <v>0</v>
      </c>
      <c r="E20" s="163">
        <v>0</v>
      </c>
      <c r="F20" s="162">
        <f t="shared" si="3"/>
        <v>0</v>
      </c>
      <c r="G20" s="100">
        <v>0</v>
      </c>
      <c r="H20" s="162">
        <f t="shared" si="4"/>
        <v>0</v>
      </c>
    </row>
    <row r="21" spans="1:8" x14ac:dyDescent="0.25">
      <c r="A21" s="202"/>
      <c r="B21" s="8" t="s">
        <v>45</v>
      </c>
      <c r="C21" s="160">
        <f t="shared" si="1"/>
        <v>125</v>
      </c>
      <c r="D21" s="101">
        <f t="shared" si="2"/>
        <v>3.5582123541132935</v>
      </c>
      <c r="E21" s="163">
        <v>35</v>
      </c>
      <c r="F21" s="162">
        <f t="shared" si="3"/>
        <v>0.99629945915172213</v>
      </c>
      <c r="G21" s="100">
        <v>90</v>
      </c>
      <c r="H21" s="162">
        <f t="shared" si="4"/>
        <v>2.5619128949615715</v>
      </c>
    </row>
    <row r="22" spans="1:8" x14ac:dyDescent="0.25">
      <c r="A22" s="202"/>
      <c r="B22" s="8" t="s">
        <v>46</v>
      </c>
      <c r="C22" s="160">
        <f t="shared" si="1"/>
        <v>0</v>
      </c>
      <c r="D22" s="101">
        <f t="shared" si="2"/>
        <v>0</v>
      </c>
      <c r="E22" s="100">
        <v>0</v>
      </c>
      <c r="F22" s="162">
        <f t="shared" si="3"/>
        <v>0</v>
      </c>
      <c r="G22" s="100">
        <v>0</v>
      </c>
      <c r="H22" s="162">
        <f t="shared" si="4"/>
        <v>0</v>
      </c>
    </row>
    <row r="23" spans="1:8" ht="14.25" customHeight="1" x14ac:dyDescent="0.25">
      <c r="A23" s="203"/>
      <c r="B23" s="10" t="s">
        <v>47</v>
      </c>
      <c r="C23" s="164">
        <f t="shared" si="1"/>
        <v>38</v>
      </c>
      <c r="D23" s="165">
        <f t="shared" si="2"/>
        <v>1.0816965556504412</v>
      </c>
      <c r="E23" s="167">
        <v>11</v>
      </c>
      <c r="F23" s="165">
        <f t="shared" si="3"/>
        <v>0.31312268716196984</v>
      </c>
      <c r="G23" s="167">
        <v>27</v>
      </c>
      <c r="H23" s="165">
        <f t="shared" si="4"/>
        <v>0.76857386848847142</v>
      </c>
    </row>
    <row r="24" spans="1:8" ht="25.5" x14ac:dyDescent="0.25">
      <c r="A24" s="201" t="s">
        <v>48</v>
      </c>
      <c r="B24" s="168" t="s">
        <v>49</v>
      </c>
      <c r="C24" s="160">
        <f t="shared" si="1"/>
        <v>30</v>
      </c>
      <c r="D24" s="101">
        <f t="shared" si="2"/>
        <v>0.85397096498719038</v>
      </c>
      <c r="E24" s="163">
        <v>3</v>
      </c>
      <c r="F24" s="162">
        <f t="shared" si="3"/>
        <v>8.5397096498719044E-2</v>
      </c>
      <c r="G24" s="100">
        <v>27</v>
      </c>
      <c r="H24" s="162">
        <f t="shared" si="4"/>
        <v>0.76857386848847142</v>
      </c>
    </row>
    <row r="25" spans="1:8" ht="23.25" customHeight="1" x14ac:dyDescent="0.25">
      <c r="A25" s="202"/>
      <c r="B25" s="169" t="s">
        <v>50</v>
      </c>
      <c r="C25" s="160">
        <f t="shared" si="1"/>
        <v>48</v>
      </c>
      <c r="D25" s="101">
        <f t="shared" si="2"/>
        <v>1.3663535439795047</v>
      </c>
      <c r="E25" s="163">
        <v>13</v>
      </c>
      <c r="F25" s="162">
        <f t="shared" si="3"/>
        <v>0.37005408482778251</v>
      </c>
      <c r="G25" s="100">
        <v>35</v>
      </c>
      <c r="H25" s="162">
        <f t="shared" si="4"/>
        <v>0.99629945915172213</v>
      </c>
    </row>
    <row r="26" spans="1:8" x14ac:dyDescent="0.25">
      <c r="A26" s="202"/>
      <c r="B26" s="8" t="s">
        <v>51</v>
      </c>
      <c r="C26" s="160">
        <f t="shared" si="1"/>
        <v>169</v>
      </c>
      <c r="D26" s="101">
        <f t="shared" si="2"/>
        <v>4.8107031027611731</v>
      </c>
      <c r="E26" s="163">
        <v>46</v>
      </c>
      <c r="F26" s="162">
        <f t="shared" si="3"/>
        <v>1.3094221463136921</v>
      </c>
      <c r="G26" s="100">
        <v>123</v>
      </c>
      <c r="H26" s="162">
        <f t="shared" si="4"/>
        <v>3.5012809564474807</v>
      </c>
    </row>
    <row r="27" spans="1:8" x14ac:dyDescent="0.25">
      <c r="A27" s="202"/>
      <c r="B27" s="8" t="s">
        <v>52</v>
      </c>
      <c r="C27" s="160">
        <f t="shared" si="1"/>
        <v>0</v>
      </c>
      <c r="D27" s="101">
        <f t="shared" si="2"/>
        <v>0</v>
      </c>
      <c r="E27" s="163">
        <v>0</v>
      </c>
      <c r="F27" s="162">
        <f t="shared" si="3"/>
        <v>0</v>
      </c>
      <c r="G27" s="100">
        <v>0</v>
      </c>
      <c r="H27" s="162">
        <f t="shared" si="4"/>
        <v>0</v>
      </c>
    </row>
    <row r="28" spans="1:8" x14ac:dyDescent="0.25">
      <c r="A28" s="203"/>
      <c r="B28" s="10" t="s">
        <v>53</v>
      </c>
      <c r="C28" s="164">
        <f t="shared" si="1"/>
        <v>0</v>
      </c>
      <c r="D28" s="165">
        <f t="shared" si="2"/>
        <v>0</v>
      </c>
      <c r="E28" s="167">
        <v>0</v>
      </c>
      <c r="F28" s="165">
        <f t="shared" si="3"/>
        <v>0</v>
      </c>
      <c r="G28" s="167">
        <v>0</v>
      </c>
      <c r="H28" s="165">
        <f t="shared" si="4"/>
        <v>0</v>
      </c>
    </row>
    <row r="29" spans="1:8" x14ac:dyDescent="0.25">
      <c r="A29" s="201" t="s">
        <v>54</v>
      </c>
      <c r="B29" s="7" t="s">
        <v>55</v>
      </c>
      <c r="C29" s="160">
        <f t="shared" si="1"/>
        <v>40</v>
      </c>
      <c r="D29" s="101">
        <f t="shared" si="2"/>
        <v>1.138627953316254</v>
      </c>
      <c r="E29" s="163">
        <v>19</v>
      </c>
      <c r="F29" s="162">
        <f t="shared" si="3"/>
        <v>0.5408482778252206</v>
      </c>
      <c r="G29" s="100">
        <v>21</v>
      </c>
      <c r="H29" s="162">
        <f t="shared" si="4"/>
        <v>0.59777967549103328</v>
      </c>
    </row>
    <row r="30" spans="1:8" x14ac:dyDescent="0.25">
      <c r="A30" s="202"/>
      <c r="B30" s="8" t="s">
        <v>56</v>
      </c>
      <c r="C30" s="160">
        <f t="shared" si="1"/>
        <v>0</v>
      </c>
      <c r="D30" s="101">
        <f t="shared" si="2"/>
        <v>0</v>
      </c>
      <c r="E30" s="163">
        <v>0</v>
      </c>
      <c r="F30" s="162">
        <f t="shared" si="3"/>
        <v>0</v>
      </c>
      <c r="G30" s="100">
        <v>0</v>
      </c>
      <c r="H30" s="162">
        <f t="shared" si="4"/>
        <v>0</v>
      </c>
    </row>
    <row r="31" spans="1:8" x14ac:dyDescent="0.25">
      <c r="A31" s="202"/>
      <c r="B31" s="8" t="s">
        <v>57</v>
      </c>
      <c r="C31" s="160">
        <f t="shared" si="1"/>
        <v>0</v>
      </c>
      <c r="D31" s="101">
        <f t="shared" si="2"/>
        <v>0</v>
      </c>
      <c r="E31" s="163">
        <v>0</v>
      </c>
      <c r="F31" s="162">
        <f t="shared" si="3"/>
        <v>0</v>
      </c>
      <c r="G31" s="100">
        <v>0</v>
      </c>
      <c r="H31" s="162">
        <f t="shared" si="4"/>
        <v>0</v>
      </c>
    </row>
    <row r="32" spans="1:8" x14ac:dyDescent="0.25">
      <c r="A32" s="202"/>
      <c r="B32" s="8" t="s">
        <v>58</v>
      </c>
      <c r="C32" s="160">
        <f t="shared" si="1"/>
        <v>462</v>
      </c>
      <c r="D32" s="101">
        <f t="shared" si="2"/>
        <v>13.151152860802734</v>
      </c>
      <c r="E32" s="100">
        <v>154</v>
      </c>
      <c r="F32" s="162">
        <f t="shared" si="3"/>
        <v>4.3837176202675776</v>
      </c>
      <c r="G32" s="100">
        <v>308</v>
      </c>
      <c r="H32" s="162">
        <f t="shared" si="4"/>
        <v>8.7674352405351552</v>
      </c>
    </row>
    <row r="33" spans="1:8" x14ac:dyDescent="0.25">
      <c r="A33" s="203"/>
      <c r="B33" s="10" t="s">
        <v>59</v>
      </c>
      <c r="C33" s="164">
        <f t="shared" si="1"/>
        <v>32</v>
      </c>
      <c r="D33" s="165">
        <f t="shared" si="2"/>
        <v>0.91090236265300317</v>
      </c>
      <c r="E33" s="167">
        <v>9</v>
      </c>
      <c r="F33" s="165">
        <f t="shared" si="3"/>
        <v>0.25619128949615716</v>
      </c>
      <c r="G33" s="167">
        <v>23</v>
      </c>
      <c r="H33" s="165">
        <f t="shared" si="4"/>
        <v>0.65471107315684607</v>
      </c>
    </row>
    <row r="34" spans="1:8" x14ac:dyDescent="0.25">
      <c r="A34" s="201" t="s">
        <v>60</v>
      </c>
      <c r="B34" s="7" t="s">
        <v>61</v>
      </c>
      <c r="C34" s="160">
        <f t="shared" si="1"/>
        <v>0</v>
      </c>
      <c r="D34" s="101">
        <f t="shared" si="2"/>
        <v>0</v>
      </c>
      <c r="E34" s="163">
        <v>0</v>
      </c>
      <c r="F34" s="162">
        <f t="shared" si="3"/>
        <v>0</v>
      </c>
      <c r="G34" s="100">
        <v>0</v>
      </c>
      <c r="H34" s="162">
        <f>(G34/$C$7)*100</f>
        <v>0</v>
      </c>
    </row>
    <row r="35" spans="1:8" x14ac:dyDescent="0.25">
      <c r="A35" s="202"/>
      <c r="B35" s="8" t="s">
        <v>62</v>
      </c>
      <c r="C35" s="160">
        <f t="shared" si="1"/>
        <v>32</v>
      </c>
      <c r="D35" s="101">
        <f t="shared" si="2"/>
        <v>0.91090236265300317</v>
      </c>
      <c r="E35" s="100">
        <v>6</v>
      </c>
      <c r="F35" s="162">
        <f t="shared" si="3"/>
        <v>0.17079419299743809</v>
      </c>
      <c r="G35" s="100">
        <v>26</v>
      </c>
      <c r="H35" s="162">
        <f t="shared" si="4"/>
        <v>0.74010816965556503</v>
      </c>
    </row>
    <row r="36" spans="1:8" x14ac:dyDescent="0.25">
      <c r="A36" s="203"/>
      <c r="B36" s="10" t="s">
        <v>63</v>
      </c>
      <c r="C36" s="164">
        <f t="shared" si="1"/>
        <v>801</v>
      </c>
      <c r="D36" s="165">
        <f t="shared" si="2"/>
        <v>22.801024765157983</v>
      </c>
      <c r="E36" s="167">
        <v>277</v>
      </c>
      <c r="F36" s="165">
        <f t="shared" si="3"/>
        <v>7.8849985767150574</v>
      </c>
      <c r="G36" s="167">
        <v>524</v>
      </c>
      <c r="H36" s="165">
        <f t="shared" si="4"/>
        <v>14.916026188442927</v>
      </c>
    </row>
    <row r="37" spans="1:8" x14ac:dyDescent="0.25">
      <c r="A37" s="201" t="s">
        <v>64</v>
      </c>
      <c r="B37" s="7" t="s">
        <v>65</v>
      </c>
      <c r="C37" s="160">
        <f t="shared" si="1"/>
        <v>0</v>
      </c>
      <c r="D37" s="101">
        <f t="shared" si="2"/>
        <v>0</v>
      </c>
      <c r="E37" s="163">
        <v>0</v>
      </c>
      <c r="F37" s="162">
        <f t="shared" si="3"/>
        <v>0</v>
      </c>
      <c r="G37" s="100">
        <v>0</v>
      </c>
      <c r="H37" s="162">
        <f t="shared" si="4"/>
        <v>0</v>
      </c>
    </row>
    <row r="38" spans="1:8" x14ac:dyDescent="0.25">
      <c r="A38" s="202"/>
      <c r="B38" s="8" t="s">
        <v>66</v>
      </c>
      <c r="C38" s="160">
        <f t="shared" si="1"/>
        <v>0</v>
      </c>
      <c r="D38" s="101">
        <f t="shared" si="2"/>
        <v>0</v>
      </c>
      <c r="E38" s="163">
        <v>0</v>
      </c>
      <c r="F38" s="162">
        <f t="shared" si="3"/>
        <v>0</v>
      </c>
      <c r="G38" s="100">
        <v>0</v>
      </c>
      <c r="H38" s="162">
        <f t="shared" si="4"/>
        <v>0</v>
      </c>
    </row>
    <row r="39" spans="1:8" x14ac:dyDescent="0.25">
      <c r="A39" s="202"/>
      <c r="B39" s="8" t="s">
        <v>67</v>
      </c>
      <c r="C39" s="160">
        <f t="shared" si="1"/>
        <v>0</v>
      </c>
      <c r="D39" s="101">
        <f t="shared" si="2"/>
        <v>0</v>
      </c>
      <c r="E39" s="100">
        <v>0</v>
      </c>
      <c r="F39" s="162">
        <f t="shared" si="3"/>
        <v>0</v>
      </c>
      <c r="G39" s="100">
        <v>0</v>
      </c>
      <c r="H39" s="162">
        <f t="shared" si="4"/>
        <v>0</v>
      </c>
    </row>
    <row r="40" spans="1:8" x14ac:dyDescent="0.25">
      <c r="A40" s="203"/>
      <c r="B40" s="10" t="s">
        <v>68</v>
      </c>
      <c r="C40" s="164">
        <f t="shared" si="1"/>
        <v>0</v>
      </c>
      <c r="D40" s="165">
        <f t="shared" si="2"/>
        <v>0</v>
      </c>
      <c r="E40" s="167">
        <v>0</v>
      </c>
      <c r="F40" s="165">
        <f t="shared" si="3"/>
        <v>0</v>
      </c>
      <c r="G40" s="167">
        <v>0</v>
      </c>
      <c r="H40" s="165">
        <f t="shared" si="4"/>
        <v>0</v>
      </c>
    </row>
    <row r="41" spans="1:8" x14ac:dyDescent="0.25">
      <c r="A41" s="201" t="s">
        <v>69</v>
      </c>
      <c r="B41" s="7" t="s">
        <v>70</v>
      </c>
      <c r="C41" s="160">
        <f t="shared" si="1"/>
        <v>60</v>
      </c>
      <c r="D41" s="101">
        <f t="shared" si="2"/>
        <v>1.7079419299743808</v>
      </c>
      <c r="E41" s="163">
        <v>10</v>
      </c>
      <c r="F41" s="162">
        <f t="shared" si="3"/>
        <v>0.2846569883290635</v>
      </c>
      <c r="G41" s="100">
        <v>50</v>
      </c>
      <c r="H41" s="162">
        <f t="shared" si="4"/>
        <v>1.4232849416453175</v>
      </c>
    </row>
    <row r="42" spans="1:8" x14ac:dyDescent="0.25">
      <c r="A42" s="202"/>
      <c r="B42" s="8" t="s">
        <v>71</v>
      </c>
      <c r="C42" s="160">
        <f t="shared" si="1"/>
        <v>0</v>
      </c>
      <c r="D42" s="101">
        <f t="shared" si="2"/>
        <v>0</v>
      </c>
      <c r="E42" s="100">
        <v>0</v>
      </c>
      <c r="F42" s="162">
        <f t="shared" si="3"/>
        <v>0</v>
      </c>
      <c r="G42" s="100">
        <v>0</v>
      </c>
      <c r="H42" s="162">
        <f t="shared" si="4"/>
        <v>0</v>
      </c>
    </row>
    <row r="43" spans="1:8" x14ac:dyDescent="0.25">
      <c r="A43" s="203"/>
      <c r="B43" s="11" t="s">
        <v>72</v>
      </c>
      <c r="C43" s="164">
        <f t="shared" si="1"/>
        <v>0</v>
      </c>
      <c r="D43" s="165">
        <f t="shared" si="2"/>
        <v>0</v>
      </c>
      <c r="E43" s="167">
        <v>0</v>
      </c>
      <c r="F43" s="165">
        <f t="shared" si="3"/>
        <v>0</v>
      </c>
      <c r="G43" s="167">
        <v>0</v>
      </c>
      <c r="H43" s="165">
        <f t="shared" si="4"/>
        <v>0</v>
      </c>
    </row>
    <row r="44" spans="1:8" x14ac:dyDescent="0.25">
      <c r="A44" s="201" t="s">
        <v>73</v>
      </c>
      <c r="B44" s="8" t="s">
        <v>74</v>
      </c>
      <c r="C44" s="160">
        <f t="shared" si="1"/>
        <v>34</v>
      </c>
      <c r="D44" s="101">
        <f t="shared" si="2"/>
        <v>0.96783376031881574</v>
      </c>
      <c r="E44" s="163">
        <v>17</v>
      </c>
      <c r="F44" s="162">
        <f t="shared" si="3"/>
        <v>0.48391688015940787</v>
      </c>
      <c r="G44" s="100">
        <v>17</v>
      </c>
      <c r="H44" s="162">
        <f t="shared" si="4"/>
        <v>0.48391688015940787</v>
      </c>
    </row>
    <row r="45" spans="1:8" x14ac:dyDescent="0.25">
      <c r="A45" s="202"/>
      <c r="B45" s="8" t="s">
        <v>75</v>
      </c>
      <c r="C45" s="160">
        <f t="shared" si="1"/>
        <v>227</v>
      </c>
      <c r="D45" s="101">
        <f t="shared" si="2"/>
        <v>6.4617136350697404</v>
      </c>
      <c r="E45" s="163">
        <v>54</v>
      </c>
      <c r="F45" s="162">
        <f t="shared" si="3"/>
        <v>1.5371477369769428</v>
      </c>
      <c r="G45" s="100">
        <v>173</v>
      </c>
      <c r="H45" s="162">
        <f t="shared" si="4"/>
        <v>4.9245658980927987</v>
      </c>
    </row>
    <row r="46" spans="1:8" x14ac:dyDescent="0.25">
      <c r="A46" s="202"/>
      <c r="B46" s="8" t="s">
        <v>76</v>
      </c>
      <c r="C46" s="160">
        <f t="shared" si="1"/>
        <v>30</v>
      </c>
      <c r="D46" s="101">
        <f t="shared" si="2"/>
        <v>0.85397096498719038</v>
      </c>
      <c r="E46" s="163">
        <v>30</v>
      </c>
      <c r="F46" s="162">
        <f t="shared" si="3"/>
        <v>0.85397096498719038</v>
      </c>
      <c r="G46" s="100">
        <v>0</v>
      </c>
      <c r="H46" s="162">
        <f t="shared" si="4"/>
        <v>0</v>
      </c>
    </row>
    <row r="47" spans="1:8" x14ac:dyDescent="0.25">
      <c r="A47" s="203"/>
      <c r="B47" s="10" t="s">
        <v>77</v>
      </c>
      <c r="C47" s="160">
        <f t="shared" si="1"/>
        <v>0</v>
      </c>
      <c r="D47" s="101">
        <f t="shared" si="2"/>
        <v>0</v>
      </c>
      <c r="E47" s="167">
        <v>0</v>
      </c>
      <c r="F47" s="162">
        <f t="shared" si="3"/>
        <v>0</v>
      </c>
      <c r="G47" s="167">
        <v>0</v>
      </c>
      <c r="H47" s="162">
        <f t="shared" si="4"/>
        <v>0</v>
      </c>
    </row>
    <row r="48" spans="1:8" x14ac:dyDescent="0.25">
      <c r="A48" s="204" t="s">
        <v>78</v>
      </c>
      <c r="B48" s="204"/>
      <c r="C48" s="204"/>
      <c r="D48" s="204"/>
      <c r="E48" s="204"/>
      <c r="F48" s="204"/>
      <c r="G48" s="204"/>
      <c r="H48" s="204"/>
    </row>
  </sheetData>
  <mergeCells count="18">
    <mergeCell ref="A44:A47"/>
    <mergeCell ref="A48:H48"/>
    <mergeCell ref="A24:A28"/>
    <mergeCell ref="A29:A33"/>
    <mergeCell ref="A34:A36"/>
    <mergeCell ref="A37:A40"/>
    <mergeCell ref="A41:A43"/>
    <mergeCell ref="A7:B7"/>
    <mergeCell ref="A8:A10"/>
    <mergeCell ref="A11:A16"/>
    <mergeCell ref="A17:A19"/>
    <mergeCell ref="A20:A23"/>
    <mergeCell ref="A2:H3"/>
    <mergeCell ref="A4:B6"/>
    <mergeCell ref="E4:H4"/>
    <mergeCell ref="C5:D5"/>
    <mergeCell ref="E5:F5"/>
    <mergeCell ref="G5:H5"/>
  </mergeCells>
  <pageMargins left="1.27" right="1.06" top="0.94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9"/>
  <sheetViews>
    <sheetView workbookViewId="0">
      <selection activeCell="K15" sqref="K15"/>
    </sheetView>
  </sheetViews>
  <sheetFormatPr baseColWidth="10" defaultRowHeight="15" x14ac:dyDescent="0.25"/>
  <cols>
    <col min="1" max="1" width="41.28515625" customWidth="1"/>
    <col min="2" max="2" width="12.28515625" customWidth="1"/>
    <col min="3" max="3" width="9.7109375" customWidth="1"/>
    <col min="4" max="4" width="10.5703125" customWidth="1"/>
    <col min="5" max="5" width="10.140625" customWidth="1"/>
    <col min="6" max="6" width="16.140625" customWidth="1"/>
    <col min="7" max="7" width="14" customWidth="1"/>
    <col min="8" max="8" width="7" customWidth="1"/>
  </cols>
  <sheetData>
    <row r="1" spans="1:10" x14ac:dyDescent="0.25">
      <c r="A1" s="238" t="s">
        <v>192</v>
      </c>
      <c r="B1" s="238"/>
      <c r="C1" s="238"/>
      <c r="D1" s="238"/>
      <c r="E1" s="238"/>
      <c r="F1" s="238"/>
      <c r="G1" s="238"/>
    </row>
    <row r="2" spans="1:10" ht="20.25" customHeight="1" x14ac:dyDescent="0.25">
      <c r="A2" s="239"/>
      <c r="B2" s="239"/>
      <c r="C2" s="239"/>
      <c r="D2" s="239"/>
      <c r="E2" s="239"/>
      <c r="F2" s="239"/>
      <c r="G2" s="239"/>
    </row>
    <row r="3" spans="1:10" ht="15.75" x14ac:dyDescent="0.25">
      <c r="A3" s="240" t="s">
        <v>0</v>
      </c>
      <c r="B3" s="146"/>
      <c r="C3" s="245"/>
      <c r="D3" s="245"/>
      <c r="E3" s="245"/>
      <c r="F3" s="245"/>
      <c r="G3" s="245"/>
    </row>
    <row r="4" spans="1:10" ht="27" customHeight="1" x14ac:dyDescent="0.25">
      <c r="A4" s="241"/>
      <c r="B4" s="147" t="s">
        <v>158</v>
      </c>
      <c r="C4" s="148" t="s">
        <v>152</v>
      </c>
      <c r="D4" s="147" t="s">
        <v>159</v>
      </c>
      <c r="E4" s="147" t="s">
        <v>155</v>
      </c>
      <c r="F4" s="147" t="s">
        <v>160</v>
      </c>
      <c r="G4" s="148" t="s">
        <v>156</v>
      </c>
    </row>
    <row r="5" spans="1:10" ht="20.25" customHeight="1" x14ac:dyDescent="0.25">
      <c r="A5" s="242"/>
      <c r="B5" s="144" t="s">
        <v>1</v>
      </c>
      <c r="C5" s="149" t="s">
        <v>1</v>
      </c>
      <c r="D5" s="149" t="s">
        <v>1</v>
      </c>
      <c r="E5" s="149" t="s">
        <v>1</v>
      </c>
      <c r="F5" s="149" t="s">
        <v>1</v>
      </c>
      <c r="G5" s="149" t="s">
        <v>1</v>
      </c>
    </row>
    <row r="6" spans="1:10" x14ac:dyDescent="0.25">
      <c r="A6" s="36" t="s">
        <v>3</v>
      </c>
      <c r="B6" s="37">
        <f t="shared" ref="B6:G6" si="0">SUM(B7:B28)</f>
        <v>2</v>
      </c>
      <c r="C6" s="81">
        <f t="shared" si="0"/>
        <v>0</v>
      </c>
      <c r="D6" s="39">
        <f t="shared" si="0"/>
        <v>1</v>
      </c>
      <c r="E6" s="39">
        <f t="shared" si="0"/>
        <v>1</v>
      </c>
      <c r="F6" s="39">
        <f t="shared" si="0"/>
        <v>0</v>
      </c>
      <c r="G6" s="39">
        <f t="shared" si="0"/>
        <v>0</v>
      </c>
    </row>
    <row r="7" spans="1:10" ht="24" customHeight="1" x14ac:dyDescent="0.25">
      <c r="A7" s="40" t="s">
        <v>4</v>
      </c>
      <c r="B7" s="41">
        <f>SUM(G7+F7+E7+D7+C7)</f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J7" s="75"/>
    </row>
    <row r="8" spans="1:10" ht="19.5" customHeight="1" x14ac:dyDescent="0.25">
      <c r="A8" s="42" t="s">
        <v>5</v>
      </c>
      <c r="B8" s="41">
        <f t="shared" ref="B8:B28" si="1">SUM(G8+F8+E8+D8+C8)</f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</row>
    <row r="9" spans="1:10" ht="18" customHeight="1" x14ac:dyDescent="0.25">
      <c r="A9" s="42" t="s">
        <v>6</v>
      </c>
      <c r="B9" s="41">
        <f t="shared" si="1"/>
        <v>1</v>
      </c>
      <c r="C9" s="38">
        <v>0</v>
      </c>
      <c r="D9" s="38">
        <v>1</v>
      </c>
      <c r="E9" s="80">
        <v>0</v>
      </c>
      <c r="F9" s="38">
        <v>0</v>
      </c>
      <c r="G9" s="38">
        <v>0</v>
      </c>
    </row>
    <row r="10" spans="1:10" ht="32.25" customHeight="1" x14ac:dyDescent="0.25">
      <c r="A10" s="40" t="s">
        <v>7</v>
      </c>
      <c r="B10" s="41">
        <f t="shared" si="1"/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</row>
    <row r="11" spans="1:10" ht="30.75" customHeight="1" x14ac:dyDescent="0.25">
      <c r="A11" s="40" t="s">
        <v>8</v>
      </c>
      <c r="B11" s="41">
        <f t="shared" si="1"/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</row>
    <row r="12" spans="1:10" ht="17.25" customHeight="1" x14ac:dyDescent="0.25">
      <c r="A12" s="42" t="s">
        <v>9</v>
      </c>
      <c r="B12" s="41">
        <f t="shared" si="1"/>
        <v>0</v>
      </c>
      <c r="C12" s="38">
        <v>0</v>
      </c>
      <c r="D12" s="38">
        <v>0</v>
      </c>
      <c r="E12" s="80">
        <v>0</v>
      </c>
      <c r="F12" s="38">
        <v>0</v>
      </c>
      <c r="G12" s="38">
        <v>0</v>
      </c>
    </row>
    <row r="13" spans="1:10" ht="31.5" customHeight="1" x14ac:dyDescent="0.25">
      <c r="A13" s="40" t="s">
        <v>10</v>
      </c>
      <c r="B13" s="41">
        <f t="shared" si="1"/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10" ht="19.5" customHeight="1" x14ac:dyDescent="0.25">
      <c r="A14" s="42" t="s">
        <v>11</v>
      </c>
      <c r="B14" s="41">
        <f t="shared" si="1"/>
        <v>1</v>
      </c>
      <c r="C14" s="38">
        <v>0</v>
      </c>
      <c r="D14" s="38">
        <v>0</v>
      </c>
      <c r="E14" s="80">
        <v>1</v>
      </c>
      <c r="F14" s="38">
        <v>0</v>
      </c>
      <c r="G14" s="38">
        <v>0</v>
      </c>
    </row>
    <row r="15" spans="1:10" ht="31.5" customHeight="1" x14ac:dyDescent="0.25">
      <c r="A15" s="40" t="s">
        <v>12</v>
      </c>
      <c r="B15" s="41">
        <f t="shared" si="1"/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</row>
    <row r="16" spans="1:10" ht="20.25" customHeight="1" x14ac:dyDescent="0.25">
      <c r="A16" s="42" t="s">
        <v>13</v>
      </c>
      <c r="B16" s="41">
        <f t="shared" si="1"/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ht="33.75" customHeight="1" x14ac:dyDescent="0.25">
      <c r="A17" s="40" t="s">
        <v>14</v>
      </c>
      <c r="B17" s="41">
        <f t="shared" si="1"/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</row>
    <row r="18" spans="1:7" ht="22.5" customHeight="1" x14ac:dyDescent="0.25">
      <c r="A18" s="42" t="s">
        <v>15</v>
      </c>
      <c r="B18" s="41">
        <f t="shared" si="1"/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ht="18" customHeight="1" x14ac:dyDescent="0.25">
      <c r="A19" s="42" t="s">
        <v>16</v>
      </c>
      <c r="B19" s="41">
        <f t="shared" si="1"/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</row>
    <row r="20" spans="1:7" ht="21.75" customHeight="1" x14ac:dyDescent="0.25">
      <c r="A20" s="40" t="s">
        <v>17</v>
      </c>
      <c r="B20" s="41">
        <f t="shared" si="1"/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</row>
    <row r="21" spans="1:7" ht="32.25" customHeight="1" x14ac:dyDescent="0.25">
      <c r="A21" s="40" t="s">
        <v>18</v>
      </c>
      <c r="B21" s="41">
        <f t="shared" si="1"/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7" ht="16.5" customHeight="1" x14ac:dyDescent="0.25">
      <c r="A22" s="42" t="s">
        <v>19</v>
      </c>
      <c r="B22" s="41">
        <f t="shared" si="1"/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</row>
    <row r="23" spans="1:7" ht="33" customHeight="1" x14ac:dyDescent="0.25">
      <c r="A23" s="40" t="s">
        <v>20</v>
      </c>
      <c r="B23" s="41">
        <f t="shared" si="1"/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</row>
    <row r="24" spans="1:7" ht="32.25" customHeight="1" x14ac:dyDescent="0.25">
      <c r="A24" s="40" t="s">
        <v>21</v>
      </c>
      <c r="B24" s="41">
        <f t="shared" si="1"/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</row>
    <row r="25" spans="1:7" ht="28.5" customHeight="1" x14ac:dyDescent="0.25">
      <c r="A25" s="40" t="s">
        <v>22</v>
      </c>
      <c r="B25" s="41">
        <f t="shared" si="1"/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</row>
    <row r="26" spans="1:7" ht="31.5" customHeight="1" x14ac:dyDescent="0.25">
      <c r="A26" s="40" t="s">
        <v>23</v>
      </c>
      <c r="B26" s="41">
        <f t="shared" si="1"/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</row>
    <row r="27" spans="1:7" ht="18" customHeight="1" x14ac:dyDescent="0.25">
      <c r="A27" s="42" t="s">
        <v>24</v>
      </c>
      <c r="B27" s="41">
        <f t="shared" si="1"/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</row>
    <row r="28" spans="1:7" ht="30" x14ac:dyDescent="0.25">
      <c r="A28" s="56" t="s">
        <v>25</v>
      </c>
      <c r="B28" s="41">
        <f t="shared" si="1"/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</row>
    <row r="29" spans="1:7" ht="15.75" x14ac:dyDescent="0.3">
      <c r="A29" s="244" t="s">
        <v>172</v>
      </c>
      <c r="B29" s="244"/>
      <c r="C29" s="244"/>
      <c r="D29" s="244"/>
      <c r="E29" s="244"/>
      <c r="F29" s="244"/>
      <c r="G29" s="244"/>
    </row>
  </sheetData>
  <mergeCells count="4">
    <mergeCell ref="A1:G2"/>
    <mergeCell ref="A3:A5"/>
    <mergeCell ref="C3:G3"/>
    <mergeCell ref="A29:G29"/>
  </mergeCells>
  <pageMargins left="0.81" right="0.51" top="1.1499999999999999" bottom="0.52" header="0.73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4:E24"/>
  <sheetViews>
    <sheetView workbookViewId="0">
      <selection activeCell="C12" sqref="C12:C13"/>
    </sheetView>
  </sheetViews>
  <sheetFormatPr baseColWidth="10" defaultRowHeight="15" x14ac:dyDescent="0.25"/>
  <cols>
    <col min="2" max="2" width="47.7109375" customWidth="1"/>
    <col min="3" max="3" width="23.28515625" style="88" customWidth="1"/>
  </cols>
  <sheetData>
    <row r="4" spans="2:3" ht="15.75" x14ac:dyDescent="0.25">
      <c r="B4" s="84" t="s">
        <v>173</v>
      </c>
    </row>
    <row r="6" spans="2:3" ht="15" customHeight="1" x14ac:dyDescent="0.25"/>
    <row r="7" spans="2:3" ht="26.25" customHeight="1" x14ac:dyDescent="0.25">
      <c r="B7" s="246" t="s">
        <v>80</v>
      </c>
      <c r="C7" s="246"/>
    </row>
    <row r="8" spans="2:3" x14ac:dyDescent="0.25">
      <c r="B8" s="15"/>
      <c r="C8" s="98"/>
    </row>
    <row r="9" spans="2:3" ht="33" customHeight="1" thickBot="1" x14ac:dyDescent="0.3">
      <c r="B9" s="205" t="s">
        <v>193</v>
      </c>
      <c r="C9" s="205"/>
    </row>
    <row r="10" spans="2:3" x14ac:dyDescent="0.25">
      <c r="B10" s="247" t="s">
        <v>81</v>
      </c>
      <c r="C10" s="249" t="s">
        <v>79</v>
      </c>
    </row>
    <row r="11" spans="2:3" ht="15.75" thickBot="1" x14ac:dyDescent="0.3">
      <c r="B11" s="248"/>
      <c r="C11" s="250"/>
    </row>
    <row r="12" spans="2:3" x14ac:dyDescent="0.25">
      <c r="B12" s="12" t="s">
        <v>82</v>
      </c>
      <c r="C12" s="186">
        <v>454</v>
      </c>
    </row>
    <row r="13" spans="2:3" x14ac:dyDescent="0.25">
      <c r="B13" s="12" t="s">
        <v>83</v>
      </c>
      <c r="C13" s="186">
        <v>176</v>
      </c>
    </row>
    <row r="14" spans="2:3" x14ac:dyDescent="0.25">
      <c r="B14" s="12" t="s">
        <v>188</v>
      </c>
      <c r="C14" s="154">
        <v>2684</v>
      </c>
    </row>
    <row r="15" spans="2:3" x14ac:dyDescent="0.25">
      <c r="B15" s="175" t="s">
        <v>187</v>
      </c>
      <c r="C15" s="178">
        <v>572</v>
      </c>
    </row>
    <row r="16" spans="2:3" x14ac:dyDescent="0.25">
      <c r="B16" s="175" t="s">
        <v>186</v>
      </c>
      <c r="C16" s="178">
        <v>243</v>
      </c>
    </row>
    <row r="17" spans="2:5" x14ac:dyDescent="0.25">
      <c r="B17" s="175" t="s">
        <v>180</v>
      </c>
      <c r="C17" s="178">
        <v>16</v>
      </c>
    </row>
    <row r="18" spans="2:5" x14ac:dyDescent="0.25">
      <c r="B18" s="175" t="s">
        <v>181</v>
      </c>
      <c r="C18" s="178">
        <v>4</v>
      </c>
    </row>
    <row r="19" spans="2:5" x14ac:dyDescent="0.25">
      <c r="B19" s="175" t="s">
        <v>182</v>
      </c>
      <c r="C19" s="178">
        <v>9</v>
      </c>
    </row>
    <row r="20" spans="2:5" x14ac:dyDescent="0.25">
      <c r="B20" s="175" t="s">
        <v>183</v>
      </c>
      <c r="C20" s="154">
        <v>278</v>
      </c>
    </row>
    <row r="21" spans="2:5" x14ac:dyDescent="0.25">
      <c r="B21" s="12" t="s">
        <v>184</v>
      </c>
      <c r="C21" s="153">
        <v>59</v>
      </c>
    </row>
    <row r="22" spans="2:5" x14ac:dyDescent="0.25">
      <c r="B22" s="12" t="s">
        <v>185</v>
      </c>
      <c r="C22" s="153">
        <v>0</v>
      </c>
    </row>
    <row r="23" spans="2:5" ht="15.75" thickBot="1" x14ac:dyDescent="0.3">
      <c r="B23" s="13" t="s">
        <v>84</v>
      </c>
      <c r="C23" s="155">
        <v>2404</v>
      </c>
      <c r="E23" s="176"/>
    </row>
    <row r="24" spans="2:5" x14ac:dyDescent="0.25">
      <c r="B24" s="14" t="s">
        <v>85</v>
      </c>
      <c r="C24" s="87"/>
    </row>
  </sheetData>
  <mergeCells count="4">
    <mergeCell ref="B7:C7"/>
    <mergeCell ref="B9:C9"/>
    <mergeCell ref="B10:B11"/>
    <mergeCell ref="C10:C11"/>
  </mergeCells>
  <pageMargins left="0.77" right="0.7" top="0.91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8"/>
  <sheetViews>
    <sheetView tabSelected="1" workbookViewId="0">
      <selection activeCell="N18" sqref="N18"/>
    </sheetView>
  </sheetViews>
  <sheetFormatPr baseColWidth="10" defaultRowHeight="15" x14ac:dyDescent="0.25"/>
  <cols>
    <col min="2" max="2" width="13.85546875" customWidth="1"/>
    <col min="3" max="3" width="24.42578125" customWidth="1"/>
    <col min="4" max="4" width="18.28515625" customWidth="1"/>
    <col min="5" max="5" width="20.85546875" style="88" customWidth="1"/>
  </cols>
  <sheetData>
    <row r="3" spans="2:7" x14ac:dyDescent="0.25">
      <c r="B3" s="253" t="s">
        <v>194</v>
      </c>
      <c r="C3" s="253"/>
      <c r="D3" s="253"/>
      <c r="E3" s="253"/>
    </row>
    <row r="4" spans="2:7" ht="31.5" customHeight="1" thickBot="1" x14ac:dyDescent="0.3">
      <c r="B4" s="254"/>
      <c r="C4" s="254"/>
      <c r="D4" s="254"/>
      <c r="E4" s="254"/>
    </row>
    <row r="5" spans="2:7" x14ac:dyDescent="0.25">
      <c r="B5" s="255" t="s">
        <v>86</v>
      </c>
      <c r="C5" s="255" t="s">
        <v>27</v>
      </c>
      <c r="D5" s="257" t="s">
        <v>87</v>
      </c>
      <c r="E5" s="257"/>
    </row>
    <row r="6" spans="2:7" ht="15.75" thickBot="1" x14ac:dyDescent="0.3">
      <c r="B6" s="256"/>
      <c r="C6" s="256"/>
      <c r="D6" s="150" t="s">
        <v>1</v>
      </c>
      <c r="E6" s="151" t="s">
        <v>2</v>
      </c>
    </row>
    <row r="7" spans="2:7" ht="15.75" thickBot="1" x14ac:dyDescent="0.3">
      <c r="B7" s="258" t="s">
        <v>3</v>
      </c>
      <c r="C7" s="258"/>
      <c r="D7" s="57">
        <f>SUM(D8:D47)</f>
        <v>630</v>
      </c>
      <c r="E7" s="116">
        <f>SUM(E8:E47)</f>
        <v>99.999999999999986</v>
      </c>
      <c r="F7" s="152"/>
      <c r="G7" s="152"/>
    </row>
    <row r="8" spans="2:7" ht="16.5" customHeight="1" x14ac:dyDescent="0.25">
      <c r="B8" s="251" t="s">
        <v>28</v>
      </c>
      <c r="C8" s="119" t="s">
        <v>88</v>
      </c>
      <c r="D8" s="111">
        <v>416</v>
      </c>
      <c r="E8" s="117">
        <f>(D8/$D$7)*100</f>
        <v>66.031746031746025</v>
      </c>
      <c r="F8" s="152"/>
    </row>
    <row r="9" spans="2:7" x14ac:dyDescent="0.25">
      <c r="B9" s="251"/>
      <c r="C9" s="16" t="s">
        <v>89</v>
      </c>
      <c r="D9" s="112">
        <v>34</v>
      </c>
      <c r="E9" s="117">
        <f t="shared" ref="E9:E47" si="0">(D9/$D$7)*100</f>
        <v>5.3968253968253972</v>
      </c>
      <c r="F9" s="152"/>
    </row>
    <row r="10" spans="2:7" ht="18" customHeight="1" thickBot="1" x14ac:dyDescent="0.3">
      <c r="B10" s="252"/>
      <c r="C10" s="17" t="s">
        <v>31</v>
      </c>
      <c r="D10" s="113">
        <v>56</v>
      </c>
      <c r="E10" s="118">
        <f t="shared" si="0"/>
        <v>8.8888888888888893</v>
      </c>
      <c r="F10" s="152"/>
    </row>
    <row r="11" spans="2:7" x14ac:dyDescent="0.25">
      <c r="B11" s="259" t="s">
        <v>32</v>
      </c>
      <c r="C11" s="18" t="s">
        <v>33</v>
      </c>
      <c r="D11" s="114">
        <v>0</v>
      </c>
      <c r="E11" s="117">
        <f t="shared" si="0"/>
        <v>0</v>
      </c>
      <c r="F11" s="152"/>
    </row>
    <row r="12" spans="2:7" x14ac:dyDescent="0.25">
      <c r="B12" s="251"/>
      <c r="C12" s="19" t="s">
        <v>90</v>
      </c>
      <c r="D12" s="111">
        <v>0</v>
      </c>
      <c r="E12" s="117">
        <f t="shared" si="0"/>
        <v>0</v>
      </c>
      <c r="F12" s="152"/>
    </row>
    <row r="13" spans="2:7" x14ac:dyDescent="0.25">
      <c r="B13" s="251"/>
      <c r="C13" s="19" t="s">
        <v>37</v>
      </c>
      <c r="D13" s="111">
        <v>0</v>
      </c>
      <c r="E13" s="117">
        <f t="shared" si="0"/>
        <v>0</v>
      </c>
      <c r="F13" s="152"/>
    </row>
    <row r="14" spans="2:7" x14ac:dyDescent="0.25">
      <c r="B14" s="251"/>
      <c r="C14" s="19" t="s">
        <v>35</v>
      </c>
      <c r="D14" s="111">
        <v>0</v>
      </c>
      <c r="E14" s="117">
        <f t="shared" si="0"/>
        <v>0</v>
      </c>
      <c r="F14" s="152"/>
    </row>
    <row r="15" spans="2:7" x14ac:dyDescent="0.25">
      <c r="B15" s="251"/>
      <c r="C15" s="19" t="s">
        <v>36</v>
      </c>
      <c r="D15" s="111">
        <v>0</v>
      </c>
      <c r="E15" s="117">
        <f t="shared" si="0"/>
        <v>0</v>
      </c>
      <c r="F15" s="152"/>
    </row>
    <row r="16" spans="2:7" ht="15.75" thickBot="1" x14ac:dyDescent="0.3">
      <c r="B16" s="252"/>
      <c r="C16" s="20" t="s">
        <v>38</v>
      </c>
      <c r="D16" s="115">
        <v>0</v>
      </c>
      <c r="E16" s="118">
        <f t="shared" si="0"/>
        <v>0</v>
      </c>
      <c r="F16" s="152"/>
    </row>
    <row r="17" spans="2:6" x14ac:dyDescent="0.25">
      <c r="B17" s="259" t="s">
        <v>39</v>
      </c>
      <c r="C17" s="18" t="s">
        <v>40</v>
      </c>
      <c r="D17" s="114">
        <v>0</v>
      </c>
      <c r="E17" s="117">
        <f t="shared" si="0"/>
        <v>0</v>
      </c>
      <c r="F17" s="152"/>
    </row>
    <row r="18" spans="2:6" x14ac:dyDescent="0.25">
      <c r="B18" s="251"/>
      <c r="C18" s="19" t="s">
        <v>41</v>
      </c>
      <c r="D18" s="111">
        <v>0</v>
      </c>
      <c r="E18" s="117">
        <f t="shared" si="0"/>
        <v>0</v>
      </c>
      <c r="F18" s="152"/>
    </row>
    <row r="19" spans="2:6" ht="15.75" thickBot="1" x14ac:dyDescent="0.3">
      <c r="B19" s="252"/>
      <c r="C19" s="20" t="s">
        <v>42</v>
      </c>
      <c r="D19" s="115">
        <v>0</v>
      </c>
      <c r="E19" s="118">
        <f t="shared" si="0"/>
        <v>0</v>
      </c>
      <c r="F19" s="152"/>
    </row>
    <row r="20" spans="2:6" x14ac:dyDescent="0.25">
      <c r="B20" s="259" t="s">
        <v>43</v>
      </c>
      <c r="C20" s="18" t="s">
        <v>44</v>
      </c>
      <c r="D20" s="114">
        <v>0</v>
      </c>
      <c r="E20" s="117">
        <f t="shared" si="0"/>
        <v>0</v>
      </c>
      <c r="F20" s="152"/>
    </row>
    <row r="21" spans="2:6" x14ac:dyDescent="0.25">
      <c r="B21" s="251"/>
      <c r="C21" s="19" t="s">
        <v>45</v>
      </c>
      <c r="D21" s="111">
        <v>0</v>
      </c>
      <c r="E21" s="117">
        <f t="shared" si="0"/>
        <v>0</v>
      </c>
      <c r="F21" s="152"/>
    </row>
    <row r="22" spans="2:6" x14ac:dyDescent="0.25">
      <c r="B22" s="251"/>
      <c r="C22" s="19" t="s">
        <v>46</v>
      </c>
      <c r="D22" s="111">
        <v>1</v>
      </c>
      <c r="E22" s="117">
        <f t="shared" si="0"/>
        <v>0.15873015873015872</v>
      </c>
      <c r="F22" s="152"/>
    </row>
    <row r="23" spans="2:6" ht="15.75" thickBot="1" x14ac:dyDescent="0.3">
      <c r="B23" s="252"/>
      <c r="C23" s="20" t="s">
        <v>47</v>
      </c>
      <c r="D23" s="115">
        <v>0</v>
      </c>
      <c r="E23" s="118">
        <f t="shared" si="0"/>
        <v>0</v>
      </c>
      <c r="F23" s="152"/>
    </row>
    <row r="24" spans="2:6" x14ac:dyDescent="0.25">
      <c r="B24" s="259" t="s">
        <v>91</v>
      </c>
      <c r="C24" s="18" t="s">
        <v>49</v>
      </c>
      <c r="D24" s="114">
        <v>2</v>
      </c>
      <c r="E24" s="117">
        <f t="shared" si="0"/>
        <v>0.31746031746031744</v>
      </c>
      <c r="F24" s="152"/>
    </row>
    <row r="25" spans="2:6" x14ac:dyDescent="0.25">
      <c r="B25" s="251"/>
      <c r="C25" s="19" t="s">
        <v>50</v>
      </c>
      <c r="D25" s="111">
        <v>0</v>
      </c>
      <c r="E25" s="117">
        <f t="shared" si="0"/>
        <v>0</v>
      </c>
      <c r="F25" s="152"/>
    </row>
    <row r="26" spans="2:6" x14ac:dyDescent="0.25">
      <c r="B26" s="251"/>
      <c r="C26" s="19" t="s">
        <v>51</v>
      </c>
      <c r="D26" s="111">
        <v>0</v>
      </c>
      <c r="E26" s="117">
        <f t="shared" si="0"/>
        <v>0</v>
      </c>
      <c r="F26" s="152"/>
    </row>
    <row r="27" spans="2:6" x14ac:dyDescent="0.25">
      <c r="B27" s="251"/>
      <c r="C27" s="19" t="s">
        <v>52</v>
      </c>
      <c r="D27" s="111">
        <v>0</v>
      </c>
      <c r="E27" s="117">
        <f t="shared" si="0"/>
        <v>0</v>
      </c>
      <c r="F27" s="152"/>
    </row>
    <row r="28" spans="2:6" ht="15.75" thickBot="1" x14ac:dyDescent="0.3">
      <c r="B28" s="252"/>
      <c r="C28" s="20" t="s">
        <v>53</v>
      </c>
      <c r="D28" s="115">
        <v>0</v>
      </c>
      <c r="E28" s="118">
        <f t="shared" si="0"/>
        <v>0</v>
      </c>
      <c r="F28" s="152"/>
    </row>
    <row r="29" spans="2:6" x14ac:dyDescent="0.25">
      <c r="B29" s="259" t="s">
        <v>54</v>
      </c>
      <c r="C29" s="18" t="s">
        <v>55</v>
      </c>
      <c r="D29" s="114">
        <v>0</v>
      </c>
      <c r="E29" s="117">
        <f t="shared" si="0"/>
        <v>0</v>
      </c>
      <c r="F29" s="152"/>
    </row>
    <row r="30" spans="2:6" ht="15.75" customHeight="1" x14ac:dyDescent="0.25">
      <c r="B30" s="251"/>
      <c r="C30" s="19" t="s">
        <v>56</v>
      </c>
      <c r="D30" s="111">
        <v>26</v>
      </c>
      <c r="E30" s="117">
        <f t="shared" si="0"/>
        <v>4.1269841269841265</v>
      </c>
      <c r="F30" s="152"/>
    </row>
    <row r="31" spans="2:6" ht="16.5" customHeight="1" x14ac:dyDescent="0.25">
      <c r="B31" s="251"/>
      <c r="C31" s="19" t="s">
        <v>92</v>
      </c>
      <c r="D31" s="111">
        <v>2</v>
      </c>
      <c r="E31" s="117">
        <f t="shared" si="0"/>
        <v>0.31746031746031744</v>
      </c>
      <c r="F31" s="152"/>
    </row>
    <row r="32" spans="2:6" ht="18.75" customHeight="1" x14ac:dyDescent="0.25">
      <c r="B32" s="251"/>
      <c r="C32" s="19" t="s">
        <v>58</v>
      </c>
      <c r="D32" s="111">
        <v>0</v>
      </c>
      <c r="E32" s="117">
        <f t="shared" si="0"/>
        <v>0</v>
      </c>
      <c r="F32" s="152"/>
    </row>
    <row r="33" spans="2:6" ht="20.25" customHeight="1" thickBot="1" x14ac:dyDescent="0.3">
      <c r="B33" s="252"/>
      <c r="C33" s="20" t="s">
        <v>93</v>
      </c>
      <c r="D33" s="115">
        <v>0</v>
      </c>
      <c r="E33" s="118">
        <f t="shared" si="0"/>
        <v>0</v>
      </c>
      <c r="F33" s="152"/>
    </row>
    <row r="34" spans="2:6" ht="24.75" customHeight="1" x14ac:dyDescent="0.25">
      <c r="B34" s="259" t="s">
        <v>60</v>
      </c>
      <c r="C34" s="18" t="s">
        <v>61</v>
      </c>
      <c r="D34" s="114">
        <v>0</v>
      </c>
      <c r="E34" s="117">
        <f t="shared" si="0"/>
        <v>0</v>
      </c>
      <c r="F34" s="152"/>
    </row>
    <row r="35" spans="2:6" ht="21" customHeight="1" x14ac:dyDescent="0.25">
      <c r="B35" s="251"/>
      <c r="C35" s="19" t="s">
        <v>62</v>
      </c>
      <c r="D35" s="111">
        <v>13</v>
      </c>
      <c r="E35" s="117">
        <f t="shared" si="0"/>
        <v>2.0634920634920633</v>
      </c>
      <c r="F35" s="152"/>
    </row>
    <row r="36" spans="2:6" ht="20.25" customHeight="1" thickBot="1" x14ac:dyDescent="0.3">
      <c r="B36" s="252"/>
      <c r="C36" s="20" t="s">
        <v>63</v>
      </c>
      <c r="D36" s="115">
        <v>74</v>
      </c>
      <c r="E36" s="118">
        <f t="shared" si="0"/>
        <v>11.746031746031745</v>
      </c>
      <c r="F36" s="152"/>
    </row>
    <row r="37" spans="2:6" ht="17.25" customHeight="1" x14ac:dyDescent="0.25">
      <c r="B37" s="259" t="s">
        <v>64</v>
      </c>
      <c r="C37" s="18" t="s">
        <v>65</v>
      </c>
      <c r="D37" s="114">
        <v>0</v>
      </c>
      <c r="E37" s="117">
        <f t="shared" si="0"/>
        <v>0</v>
      </c>
      <c r="F37" s="152"/>
    </row>
    <row r="38" spans="2:6" x14ac:dyDescent="0.25">
      <c r="B38" s="251"/>
      <c r="C38" s="19" t="s">
        <v>66</v>
      </c>
      <c r="D38" s="111">
        <v>0</v>
      </c>
      <c r="E38" s="117">
        <f t="shared" si="0"/>
        <v>0</v>
      </c>
      <c r="F38" s="152"/>
    </row>
    <row r="39" spans="2:6" x14ac:dyDescent="0.25">
      <c r="B39" s="251"/>
      <c r="C39" s="19" t="s">
        <v>67</v>
      </c>
      <c r="D39" s="111">
        <v>6</v>
      </c>
      <c r="E39" s="117">
        <f t="shared" si="0"/>
        <v>0.95238095238095244</v>
      </c>
      <c r="F39" s="152"/>
    </row>
    <row r="40" spans="2:6" ht="15.75" thickBot="1" x14ac:dyDescent="0.3">
      <c r="B40" s="252"/>
      <c r="C40" s="20" t="s">
        <v>68</v>
      </c>
      <c r="D40" s="115">
        <v>0</v>
      </c>
      <c r="E40" s="118">
        <f t="shared" si="0"/>
        <v>0</v>
      </c>
      <c r="F40" s="152"/>
    </row>
    <row r="41" spans="2:6" x14ac:dyDescent="0.25">
      <c r="B41" s="259" t="s">
        <v>69</v>
      </c>
      <c r="C41" s="18" t="s">
        <v>70</v>
      </c>
      <c r="D41" s="114">
        <v>0</v>
      </c>
      <c r="E41" s="117">
        <f t="shared" si="0"/>
        <v>0</v>
      </c>
      <c r="F41" s="152"/>
    </row>
    <row r="42" spans="2:6" x14ac:dyDescent="0.25">
      <c r="B42" s="251"/>
      <c r="C42" s="19" t="s">
        <v>71</v>
      </c>
      <c r="D42" s="111">
        <v>0</v>
      </c>
      <c r="E42" s="117">
        <f t="shared" si="0"/>
        <v>0</v>
      </c>
      <c r="F42" s="152"/>
    </row>
    <row r="43" spans="2:6" ht="15.75" thickBot="1" x14ac:dyDescent="0.3">
      <c r="B43" s="252"/>
      <c r="C43" s="20" t="s">
        <v>94</v>
      </c>
      <c r="D43" s="115">
        <v>0</v>
      </c>
      <c r="E43" s="118">
        <f t="shared" si="0"/>
        <v>0</v>
      </c>
      <c r="F43" s="152"/>
    </row>
    <row r="44" spans="2:6" x14ac:dyDescent="0.25">
      <c r="B44" s="259" t="s">
        <v>73</v>
      </c>
      <c r="C44" s="18" t="s">
        <v>74</v>
      </c>
      <c r="D44" s="114">
        <v>0</v>
      </c>
      <c r="E44" s="117">
        <f t="shared" si="0"/>
        <v>0</v>
      </c>
      <c r="F44" s="152"/>
    </row>
    <row r="45" spans="2:6" x14ac:dyDescent="0.25">
      <c r="B45" s="251"/>
      <c r="C45" s="19" t="s">
        <v>75</v>
      </c>
      <c r="D45" s="111">
        <v>0</v>
      </c>
      <c r="E45" s="117">
        <f t="shared" si="0"/>
        <v>0</v>
      </c>
      <c r="F45" s="152"/>
    </row>
    <row r="46" spans="2:6" x14ac:dyDescent="0.25">
      <c r="B46" s="251"/>
      <c r="C46" s="19" t="s">
        <v>76</v>
      </c>
      <c r="D46" s="111">
        <v>0</v>
      </c>
      <c r="E46" s="117">
        <f t="shared" si="0"/>
        <v>0</v>
      </c>
      <c r="F46" s="152"/>
    </row>
    <row r="47" spans="2:6" ht="15.75" thickBot="1" x14ac:dyDescent="0.3">
      <c r="B47" s="252"/>
      <c r="C47" s="20" t="s">
        <v>77</v>
      </c>
      <c r="D47" s="115">
        <v>0</v>
      </c>
      <c r="E47" s="118">
        <f t="shared" si="0"/>
        <v>0</v>
      </c>
      <c r="F47" s="152"/>
    </row>
    <row r="48" spans="2:6" ht="14.25" customHeight="1" x14ac:dyDescent="0.3">
      <c r="B48" s="260" t="s">
        <v>170</v>
      </c>
      <c r="C48" s="260"/>
      <c r="D48" s="260"/>
      <c r="E48" s="260"/>
    </row>
  </sheetData>
  <mergeCells count="16">
    <mergeCell ref="B37:B40"/>
    <mergeCell ref="B41:B43"/>
    <mergeCell ref="B44:B47"/>
    <mergeCell ref="B48:E48"/>
    <mergeCell ref="B11:B16"/>
    <mergeCell ref="B17:B19"/>
    <mergeCell ref="B20:B23"/>
    <mergeCell ref="B24:B28"/>
    <mergeCell ref="B29:B33"/>
    <mergeCell ref="B34:B36"/>
    <mergeCell ref="B8:B10"/>
    <mergeCell ref="B3:E4"/>
    <mergeCell ref="B5:B6"/>
    <mergeCell ref="C5:C6"/>
    <mergeCell ref="D5:E5"/>
    <mergeCell ref="B7:C7"/>
  </mergeCells>
  <pageMargins left="0.47" right="0.68" top="0.45" bottom="0.75" header="0.3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48"/>
  <sheetViews>
    <sheetView workbookViewId="0">
      <selection activeCell="F7" sqref="F7"/>
    </sheetView>
  </sheetViews>
  <sheetFormatPr baseColWidth="10" defaultRowHeight="15" x14ac:dyDescent="0.25"/>
  <cols>
    <col min="3" max="3" width="13.42578125" customWidth="1"/>
    <col min="4" max="4" width="23" customWidth="1"/>
    <col min="5" max="5" width="10.28515625" customWidth="1"/>
    <col min="6" max="6" width="9.7109375" customWidth="1"/>
    <col min="7" max="7" width="9.5703125" customWidth="1"/>
    <col min="8" max="9" width="9.28515625" customWidth="1"/>
    <col min="10" max="10" width="10" customWidth="1"/>
  </cols>
  <sheetData>
    <row r="2" spans="3:16" x14ac:dyDescent="0.25">
      <c r="C2" s="190" t="s">
        <v>196</v>
      </c>
      <c r="D2" s="190"/>
      <c r="E2" s="190"/>
      <c r="F2" s="190"/>
      <c r="G2" s="190"/>
      <c r="H2" s="190"/>
      <c r="I2" s="190"/>
      <c r="J2" s="190"/>
    </row>
    <row r="3" spans="3:16" x14ac:dyDescent="0.25">
      <c r="C3" s="191"/>
      <c r="D3" s="191"/>
      <c r="E3" s="191"/>
      <c r="F3" s="191"/>
      <c r="G3" s="191"/>
      <c r="H3" s="191"/>
      <c r="I3" s="191"/>
      <c r="J3" s="191"/>
    </row>
    <row r="4" spans="3:16" x14ac:dyDescent="0.25">
      <c r="C4" s="192" t="s">
        <v>27</v>
      </c>
      <c r="D4" s="192"/>
      <c r="E4" s="156"/>
      <c r="F4" s="156"/>
      <c r="G4" s="195" t="s">
        <v>148</v>
      </c>
      <c r="H4" s="195"/>
      <c r="I4" s="195"/>
      <c r="J4" s="195"/>
    </row>
    <row r="5" spans="3:16" x14ac:dyDescent="0.25">
      <c r="C5" s="193"/>
      <c r="D5" s="193"/>
      <c r="E5" s="196" t="s">
        <v>176</v>
      </c>
      <c r="F5" s="196"/>
      <c r="G5" s="196" t="s">
        <v>179</v>
      </c>
      <c r="H5" s="196"/>
      <c r="I5" s="196" t="s">
        <v>178</v>
      </c>
      <c r="J5" s="196"/>
    </row>
    <row r="6" spans="3:16" x14ac:dyDescent="0.25">
      <c r="C6" s="194"/>
      <c r="D6" s="194"/>
      <c r="E6" s="157" t="s">
        <v>1</v>
      </c>
      <c r="F6" s="157" t="s">
        <v>2</v>
      </c>
      <c r="G6" s="157" t="s">
        <v>1</v>
      </c>
      <c r="H6" s="157" t="s">
        <v>2</v>
      </c>
      <c r="I6" s="157" t="s">
        <v>177</v>
      </c>
      <c r="J6" s="157" t="s">
        <v>2</v>
      </c>
    </row>
    <row r="7" spans="3:16" x14ac:dyDescent="0.25">
      <c r="C7" s="197" t="s">
        <v>3</v>
      </c>
      <c r="D7" s="197"/>
      <c r="E7" s="158">
        <f t="shared" ref="E7:J7" si="0">SUM(E8:E47)</f>
        <v>3513</v>
      </c>
      <c r="F7" s="159">
        <f t="shared" si="0"/>
        <v>100</v>
      </c>
      <c r="G7" s="158">
        <f>SUM(G8:G47)</f>
        <v>2682</v>
      </c>
      <c r="H7" s="159">
        <f t="shared" si="0"/>
        <v>76.345004269854826</v>
      </c>
      <c r="I7" s="158">
        <f>SUM(I8:I47)</f>
        <v>831</v>
      </c>
      <c r="J7" s="159">
        <f t="shared" si="0"/>
        <v>23.654995730145174</v>
      </c>
      <c r="K7" s="187"/>
      <c r="L7" s="188"/>
      <c r="M7" s="188"/>
      <c r="N7" s="188"/>
      <c r="O7" s="188"/>
      <c r="P7" s="188"/>
    </row>
    <row r="8" spans="3:16" x14ac:dyDescent="0.25">
      <c r="C8" s="198" t="s">
        <v>28</v>
      </c>
      <c r="D8" s="7" t="s">
        <v>29</v>
      </c>
      <c r="E8" s="160">
        <f>SUM(I8+G8)</f>
        <v>375</v>
      </c>
      <c r="F8" s="101">
        <f>(E8/$E$7)*100</f>
        <v>10.67463706233988</v>
      </c>
      <c r="G8" s="163">
        <v>291</v>
      </c>
      <c r="H8" s="162">
        <f>(G8/$E$7)*100</f>
        <v>8.2835183603757461</v>
      </c>
      <c r="I8" s="163">
        <v>84</v>
      </c>
      <c r="J8" s="162">
        <f>(I8/$E$7)*100</f>
        <v>2.3911187019641331</v>
      </c>
    </row>
    <row r="9" spans="3:16" x14ac:dyDescent="0.25">
      <c r="C9" s="199"/>
      <c r="D9" s="8" t="s">
        <v>30</v>
      </c>
      <c r="E9" s="160">
        <f t="shared" ref="E9:E47" si="1">SUM(I9+G9)</f>
        <v>263</v>
      </c>
      <c r="F9" s="101">
        <f t="shared" ref="F9:F47" si="2">(E9/$E$7)*100</f>
        <v>7.4864787930543697</v>
      </c>
      <c r="G9" s="100">
        <v>215</v>
      </c>
      <c r="H9" s="162">
        <f t="shared" ref="H9:H47" si="3">(G9/$E$7)*100</f>
        <v>6.1201252490748645</v>
      </c>
      <c r="I9" s="100">
        <v>48</v>
      </c>
      <c r="J9" s="162">
        <f t="shared" ref="J9:J47" si="4">(I9/$E$7)*100</f>
        <v>1.3663535439795047</v>
      </c>
    </row>
    <row r="10" spans="3:16" x14ac:dyDescent="0.25">
      <c r="C10" s="200"/>
      <c r="D10" s="10" t="s">
        <v>31</v>
      </c>
      <c r="E10" s="164">
        <f t="shared" si="1"/>
        <v>286</v>
      </c>
      <c r="F10" s="165">
        <f t="shared" si="2"/>
        <v>8.1411898662112154</v>
      </c>
      <c r="G10" s="167">
        <v>211</v>
      </c>
      <c r="H10" s="165">
        <f t="shared" si="3"/>
        <v>6.006262453743239</v>
      </c>
      <c r="I10" s="167">
        <v>75</v>
      </c>
      <c r="J10" s="165">
        <f t="shared" si="4"/>
        <v>2.134927412467976</v>
      </c>
    </row>
    <row r="11" spans="3:16" x14ac:dyDescent="0.25">
      <c r="C11" s="201" t="s">
        <v>32</v>
      </c>
      <c r="D11" s="7" t="s">
        <v>33</v>
      </c>
      <c r="E11" s="160">
        <f t="shared" si="1"/>
        <v>0</v>
      </c>
      <c r="F11" s="101">
        <f t="shared" si="2"/>
        <v>0</v>
      </c>
      <c r="G11" s="161">
        <v>0</v>
      </c>
      <c r="H11" s="162">
        <f t="shared" si="3"/>
        <v>0</v>
      </c>
      <c r="I11" s="100">
        <v>0</v>
      </c>
      <c r="J11" s="162">
        <f t="shared" si="4"/>
        <v>0</v>
      </c>
    </row>
    <row r="12" spans="3:16" ht="14.25" customHeight="1" x14ac:dyDescent="0.25">
      <c r="C12" s="202"/>
      <c r="D12" s="8" t="s">
        <v>34</v>
      </c>
      <c r="E12" s="160">
        <f t="shared" si="1"/>
        <v>173</v>
      </c>
      <c r="F12" s="101">
        <f t="shared" si="2"/>
        <v>4.9245658980927987</v>
      </c>
      <c r="G12" s="161">
        <v>134</v>
      </c>
      <c r="H12" s="162">
        <f t="shared" si="3"/>
        <v>3.8144036436094506</v>
      </c>
      <c r="I12" s="100">
        <v>39</v>
      </c>
      <c r="J12" s="162">
        <f t="shared" si="4"/>
        <v>1.1101622544833476</v>
      </c>
    </row>
    <row r="13" spans="3:16" x14ac:dyDescent="0.25">
      <c r="C13" s="202"/>
      <c r="D13" s="8" t="s">
        <v>35</v>
      </c>
      <c r="E13" s="160">
        <f t="shared" si="1"/>
        <v>31</v>
      </c>
      <c r="F13" s="101">
        <f t="shared" si="2"/>
        <v>0.88243666382009678</v>
      </c>
      <c r="G13" s="161">
        <v>23</v>
      </c>
      <c r="H13" s="162">
        <f t="shared" si="3"/>
        <v>0.65471107315684607</v>
      </c>
      <c r="I13" s="100">
        <v>8</v>
      </c>
      <c r="J13" s="162">
        <f t="shared" si="4"/>
        <v>0.22772559066325079</v>
      </c>
    </row>
    <row r="14" spans="3:16" x14ac:dyDescent="0.25">
      <c r="C14" s="202"/>
      <c r="D14" s="8" t="s">
        <v>36</v>
      </c>
      <c r="E14" s="160">
        <f t="shared" si="1"/>
        <v>0</v>
      </c>
      <c r="F14" s="101">
        <f t="shared" si="2"/>
        <v>0</v>
      </c>
      <c r="G14" s="161">
        <v>0</v>
      </c>
      <c r="H14" s="162">
        <f t="shared" si="3"/>
        <v>0</v>
      </c>
      <c r="I14" s="100">
        <v>0</v>
      </c>
      <c r="J14" s="162">
        <f t="shared" si="4"/>
        <v>0</v>
      </c>
    </row>
    <row r="15" spans="3:16" x14ac:dyDescent="0.25">
      <c r="C15" s="202"/>
      <c r="D15" s="8" t="s">
        <v>37</v>
      </c>
      <c r="E15" s="160">
        <f t="shared" si="1"/>
        <v>23</v>
      </c>
      <c r="F15" s="101">
        <f t="shared" si="2"/>
        <v>0.65471107315684607</v>
      </c>
      <c r="G15" s="100">
        <v>17</v>
      </c>
      <c r="H15" s="162">
        <f t="shared" si="3"/>
        <v>0.48391688015940787</v>
      </c>
      <c r="I15" s="100">
        <v>6</v>
      </c>
      <c r="J15" s="162">
        <f t="shared" si="4"/>
        <v>0.17079419299743809</v>
      </c>
    </row>
    <row r="16" spans="3:16" x14ac:dyDescent="0.25">
      <c r="C16" s="203"/>
      <c r="D16" s="10" t="s">
        <v>38</v>
      </c>
      <c r="E16" s="164">
        <f t="shared" si="1"/>
        <v>13</v>
      </c>
      <c r="F16" s="165">
        <f t="shared" si="2"/>
        <v>0.37005408482778251</v>
      </c>
      <c r="G16" s="167">
        <v>12</v>
      </c>
      <c r="H16" s="165">
        <f t="shared" si="3"/>
        <v>0.34158838599487618</v>
      </c>
      <c r="I16" s="167">
        <v>1</v>
      </c>
      <c r="J16" s="165">
        <f t="shared" si="4"/>
        <v>2.8465698832906349E-2</v>
      </c>
    </row>
    <row r="17" spans="3:10" x14ac:dyDescent="0.25">
      <c r="C17" s="201" t="s">
        <v>39</v>
      </c>
      <c r="D17" s="7" t="s">
        <v>40</v>
      </c>
      <c r="E17" s="160">
        <f t="shared" si="1"/>
        <v>5</v>
      </c>
      <c r="F17" s="101">
        <f t="shared" si="2"/>
        <v>0.14232849416453175</v>
      </c>
      <c r="G17" s="163">
        <v>4</v>
      </c>
      <c r="H17" s="162">
        <f t="shared" si="3"/>
        <v>0.1138627953316254</v>
      </c>
      <c r="I17" s="100">
        <v>1</v>
      </c>
      <c r="J17" s="162">
        <f t="shared" si="4"/>
        <v>2.8465698832906349E-2</v>
      </c>
    </row>
    <row r="18" spans="3:10" x14ac:dyDescent="0.25">
      <c r="C18" s="202"/>
      <c r="D18" s="8" t="s">
        <v>41</v>
      </c>
      <c r="E18" s="160">
        <f t="shared" si="1"/>
        <v>79</v>
      </c>
      <c r="F18" s="101">
        <f t="shared" si="2"/>
        <v>2.2487902077996016</v>
      </c>
      <c r="G18" s="100">
        <v>58</v>
      </c>
      <c r="H18" s="101">
        <f t="shared" si="3"/>
        <v>1.651010532308568</v>
      </c>
      <c r="I18" s="100">
        <v>21</v>
      </c>
      <c r="J18" s="101">
        <f t="shared" si="4"/>
        <v>0.59777967549103328</v>
      </c>
    </row>
    <row r="19" spans="3:10" x14ac:dyDescent="0.25">
      <c r="C19" s="203"/>
      <c r="D19" s="10" t="s">
        <v>42</v>
      </c>
      <c r="E19" s="164">
        <f t="shared" si="1"/>
        <v>123</v>
      </c>
      <c r="F19" s="165">
        <f t="shared" si="2"/>
        <v>3.5012809564474807</v>
      </c>
      <c r="G19" s="167">
        <v>102</v>
      </c>
      <c r="H19" s="165">
        <f t="shared" si="3"/>
        <v>2.9035012809564473</v>
      </c>
      <c r="I19" s="167">
        <v>21</v>
      </c>
      <c r="J19" s="165">
        <f t="shared" si="4"/>
        <v>0.59777967549103328</v>
      </c>
    </row>
    <row r="20" spans="3:10" x14ac:dyDescent="0.25">
      <c r="C20" s="201" t="s">
        <v>43</v>
      </c>
      <c r="D20" s="7" t="s">
        <v>44</v>
      </c>
      <c r="E20" s="160">
        <f t="shared" si="1"/>
        <v>0</v>
      </c>
      <c r="F20" s="101">
        <f t="shared" si="2"/>
        <v>0</v>
      </c>
      <c r="G20" s="163">
        <v>0</v>
      </c>
      <c r="H20" s="162">
        <f t="shared" si="3"/>
        <v>0</v>
      </c>
      <c r="I20" s="100">
        <v>0</v>
      </c>
      <c r="J20" s="162">
        <f t="shared" si="4"/>
        <v>0</v>
      </c>
    </row>
    <row r="21" spans="3:10" x14ac:dyDescent="0.25">
      <c r="C21" s="202"/>
      <c r="D21" s="8" t="s">
        <v>45</v>
      </c>
      <c r="E21" s="160">
        <f t="shared" si="1"/>
        <v>125</v>
      </c>
      <c r="F21" s="101">
        <f t="shared" si="2"/>
        <v>3.5582123541132935</v>
      </c>
      <c r="G21" s="163">
        <v>107</v>
      </c>
      <c r="H21" s="162">
        <f t="shared" si="3"/>
        <v>3.0458297751209793</v>
      </c>
      <c r="I21" s="100">
        <v>18</v>
      </c>
      <c r="J21" s="162">
        <f t="shared" si="4"/>
        <v>0.51238257899231432</v>
      </c>
    </row>
    <row r="22" spans="3:10" x14ac:dyDescent="0.25">
      <c r="C22" s="202"/>
      <c r="D22" s="8" t="s">
        <v>46</v>
      </c>
      <c r="E22" s="160">
        <f t="shared" si="1"/>
        <v>0</v>
      </c>
      <c r="F22" s="101">
        <f t="shared" si="2"/>
        <v>0</v>
      </c>
      <c r="G22" s="102">
        <v>0</v>
      </c>
      <c r="H22" s="162">
        <f t="shared" si="3"/>
        <v>0</v>
      </c>
      <c r="I22" s="100">
        <v>0</v>
      </c>
      <c r="J22" s="162">
        <f t="shared" si="4"/>
        <v>0</v>
      </c>
    </row>
    <row r="23" spans="3:10" x14ac:dyDescent="0.25">
      <c r="C23" s="203"/>
      <c r="D23" s="10" t="s">
        <v>47</v>
      </c>
      <c r="E23" s="164">
        <f t="shared" si="1"/>
        <v>38</v>
      </c>
      <c r="F23" s="165">
        <f t="shared" si="2"/>
        <v>1.0816965556504412</v>
      </c>
      <c r="G23" s="166">
        <v>24</v>
      </c>
      <c r="H23" s="165">
        <f t="shared" si="3"/>
        <v>0.68317677198975235</v>
      </c>
      <c r="I23" s="167">
        <v>14</v>
      </c>
      <c r="J23" s="165">
        <f t="shared" si="4"/>
        <v>0.39851978366068891</v>
      </c>
    </row>
    <row r="24" spans="3:10" ht="25.5" x14ac:dyDescent="0.25">
      <c r="C24" s="201" t="s">
        <v>48</v>
      </c>
      <c r="D24" s="168" t="s">
        <v>49</v>
      </c>
      <c r="E24" s="160">
        <f t="shared" si="1"/>
        <v>30</v>
      </c>
      <c r="F24" s="101">
        <f t="shared" si="2"/>
        <v>0.85397096498719038</v>
      </c>
      <c r="G24" s="161">
        <v>22</v>
      </c>
      <c r="H24" s="162">
        <f t="shared" si="3"/>
        <v>0.62624537432393967</v>
      </c>
      <c r="I24" s="100">
        <v>8</v>
      </c>
      <c r="J24" s="162">
        <f t="shared" si="4"/>
        <v>0.22772559066325079</v>
      </c>
    </row>
    <row r="25" spans="3:10" ht="25.5" x14ac:dyDescent="0.25">
      <c r="C25" s="202"/>
      <c r="D25" s="169" t="s">
        <v>50</v>
      </c>
      <c r="E25" s="160">
        <f t="shared" si="1"/>
        <v>48</v>
      </c>
      <c r="F25" s="101">
        <f t="shared" si="2"/>
        <v>1.3663535439795047</v>
      </c>
      <c r="G25" s="161">
        <v>33</v>
      </c>
      <c r="H25" s="162">
        <f t="shared" si="3"/>
        <v>0.93936806148590934</v>
      </c>
      <c r="I25" s="100">
        <v>15</v>
      </c>
      <c r="J25" s="162">
        <f t="shared" si="4"/>
        <v>0.42698548249359519</v>
      </c>
    </row>
    <row r="26" spans="3:10" x14ac:dyDescent="0.25">
      <c r="C26" s="202"/>
      <c r="D26" s="8" t="s">
        <v>51</v>
      </c>
      <c r="E26" s="160">
        <f t="shared" si="1"/>
        <v>169</v>
      </c>
      <c r="F26" s="101">
        <f t="shared" si="2"/>
        <v>4.8107031027611731</v>
      </c>
      <c r="G26" s="161">
        <v>128</v>
      </c>
      <c r="H26" s="162">
        <f t="shared" si="3"/>
        <v>3.6436094506120127</v>
      </c>
      <c r="I26" s="100">
        <v>41</v>
      </c>
      <c r="J26" s="162">
        <f t="shared" si="4"/>
        <v>1.1670936521491604</v>
      </c>
    </row>
    <row r="27" spans="3:10" x14ac:dyDescent="0.25">
      <c r="C27" s="202"/>
      <c r="D27" s="8" t="s">
        <v>52</v>
      </c>
      <c r="E27" s="160">
        <f t="shared" si="1"/>
        <v>0</v>
      </c>
      <c r="F27" s="101">
        <f t="shared" si="2"/>
        <v>0</v>
      </c>
      <c r="G27" s="102">
        <v>0</v>
      </c>
      <c r="H27" s="101">
        <f t="shared" si="3"/>
        <v>0</v>
      </c>
      <c r="I27" s="100">
        <v>0</v>
      </c>
      <c r="J27" s="101">
        <f t="shared" si="4"/>
        <v>0</v>
      </c>
    </row>
    <row r="28" spans="3:10" x14ac:dyDescent="0.25">
      <c r="C28" s="203"/>
      <c r="D28" s="10" t="s">
        <v>53</v>
      </c>
      <c r="E28" s="164">
        <f t="shared" si="1"/>
        <v>0</v>
      </c>
      <c r="F28" s="165">
        <f t="shared" si="2"/>
        <v>0</v>
      </c>
      <c r="G28" s="166">
        <v>0</v>
      </c>
      <c r="H28" s="165">
        <f t="shared" si="3"/>
        <v>0</v>
      </c>
      <c r="I28" s="167">
        <v>0</v>
      </c>
      <c r="J28" s="165">
        <f t="shared" si="4"/>
        <v>0</v>
      </c>
    </row>
    <row r="29" spans="3:10" x14ac:dyDescent="0.25">
      <c r="C29" s="201" t="s">
        <v>54</v>
      </c>
      <c r="D29" s="7" t="s">
        <v>55</v>
      </c>
      <c r="E29" s="160">
        <f t="shared" si="1"/>
        <v>40</v>
      </c>
      <c r="F29" s="101">
        <f t="shared" si="2"/>
        <v>1.138627953316254</v>
      </c>
      <c r="G29" s="161">
        <v>36</v>
      </c>
      <c r="H29" s="162">
        <f t="shared" si="3"/>
        <v>1.0247651579846286</v>
      </c>
      <c r="I29" s="100">
        <v>4</v>
      </c>
      <c r="J29" s="162">
        <f t="shared" si="4"/>
        <v>0.1138627953316254</v>
      </c>
    </row>
    <row r="30" spans="3:10" x14ac:dyDescent="0.25">
      <c r="C30" s="202"/>
      <c r="D30" s="8" t="s">
        <v>56</v>
      </c>
      <c r="E30" s="160">
        <f t="shared" si="1"/>
        <v>0</v>
      </c>
      <c r="F30" s="101">
        <f t="shared" si="2"/>
        <v>0</v>
      </c>
      <c r="G30" s="161">
        <v>0</v>
      </c>
      <c r="H30" s="162">
        <f t="shared" si="3"/>
        <v>0</v>
      </c>
      <c r="I30" s="100">
        <v>0</v>
      </c>
      <c r="J30" s="162">
        <f t="shared" si="4"/>
        <v>0</v>
      </c>
    </row>
    <row r="31" spans="3:10" x14ac:dyDescent="0.25">
      <c r="C31" s="202"/>
      <c r="D31" s="8" t="s">
        <v>57</v>
      </c>
      <c r="E31" s="160">
        <f t="shared" si="1"/>
        <v>0</v>
      </c>
      <c r="F31" s="101">
        <f t="shared" si="2"/>
        <v>0</v>
      </c>
      <c r="G31" s="161">
        <v>0</v>
      </c>
      <c r="H31" s="162">
        <f t="shared" si="3"/>
        <v>0</v>
      </c>
      <c r="I31" s="100">
        <v>0</v>
      </c>
      <c r="J31" s="162">
        <f t="shared" si="4"/>
        <v>0</v>
      </c>
    </row>
    <row r="32" spans="3:10" x14ac:dyDescent="0.25">
      <c r="C32" s="202"/>
      <c r="D32" s="8" t="s">
        <v>58</v>
      </c>
      <c r="E32" s="160">
        <f t="shared" si="1"/>
        <v>462</v>
      </c>
      <c r="F32" s="101">
        <f t="shared" si="2"/>
        <v>13.151152860802734</v>
      </c>
      <c r="G32" s="102">
        <v>325</v>
      </c>
      <c r="H32" s="101">
        <f t="shared" si="3"/>
        <v>9.2513521206945626</v>
      </c>
      <c r="I32" s="100">
        <v>137</v>
      </c>
      <c r="J32" s="101">
        <f t="shared" si="4"/>
        <v>3.8998007401081698</v>
      </c>
    </row>
    <row r="33" spans="3:10" x14ac:dyDescent="0.25">
      <c r="C33" s="203"/>
      <c r="D33" s="10" t="s">
        <v>59</v>
      </c>
      <c r="E33" s="164">
        <f t="shared" si="1"/>
        <v>32</v>
      </c>
      <c r="F33" s="165">
        <f t="shared" si="2"/>
        <v>0.91090236265300317</v>
      </c>
      <c r="G33" s="166">
        <v>30</v>
      </c>
      <c r="H33" s="165">
        <f t="shared" si="3"/>
        <v>0.85397096498719038</v>
      </c>
      <c r="I33" s="167">
        <v>2</v>
      </c>
      <c r="J33" s="165">
        <f t="shared" si="4"/>
        <v>5.6931397665812698E-2</v>
      </c>
    </row>
    <row r="34" spans="3:10" x14ac:dyDescent="0.25">
      <c r="C34" s="201" t="s">
        <v>60</v>
      </c>
      <c r="D34" s="7" t="s">
        <v>61</v>
      </c>
      <c r="E34" s="160">
        <f t="shared" si="1"/>
        <v>0</v>
      </c>
      <c r="F34" s="101">
        <f t="shared" si="2"/>
        <v>0</v>
      </c>
      <c r="G34" s="161">
        <v>0</v>
      </c>
      <c r="H34" s="162">
        <f t="shared" si="3"/>
        <v>0</v>
      </c>
      <c r="I34" s="100">
        <v>0</v>
      </c>
      <c r="J34" s="162">
        <f t="shared" si="4"/>
        <v>0</v>
      </c>
    </row>
    <row r="35" spans="3:10" x14ac:dyDescent="0.25">
      <c r="C35" s="202"/>
      <c r="D35" s="8" t="s">
        <v>62</v>
      </c>
      <c r="E35" s="160">
        <f t="shared" si="1"/>
        <v>46</v>
      </c>
      <c r="F35" s="101">
        <f t="shared" si="2"/>
        <v>1.3094221463136921</v>
      </c>
      <c r="G35" s="102">
        <v>30</v>
      </c>
      <c r="H35" s="162">
        <f t="shared" si="3"/>
        <v>0.85397096498719038</v>
      </c>
      <c r="I35" s="100">
        <v>16</v>
      </c>
      <c r="J35" s="162">
        <f t="shared" si="4"/>
        <v>0.45545118132650159</v>
      </c>
    </row>
    <row r="36" spans="3:10" x14ac:dyDescent="0.25">
      <c r="C36" s="203"/>
      <c r="D36" s="10" t="s">
        <v>63</v>
      </c>
      <c r="E36" s="164">
        <f t="shared" si="1"/>
        <v>801</v>
      </c>
      <c r="F36" s="165">
        <f t="shared" si="2"/>
        <v>22.801024765157983</v>
      </c>
      <c r="G36" s="166">
        <v>613</v>
      </c>
      <c r="H36" s="165">
        <f t="shared" si="3"/>
        <v>17.44947338457159</v>
      </c>
      <c r="I36" s="167">
        <v>188</v>
      </c>
      <c r="J36" s="165">
        <f t="shared" si="4"/>
        <v>5.3515513805863932</v>
      </c>
    </row>
    <row r="37" spans="3:10" x14ac:dyDescent="0.25">
      <c r="C37" s="201" t="s">
        <v>64</v>
      </c>
      <c r="D37" s="7" t="s">
        <v>65</v>
      </c>
      <c r="E37" s="160">
        <f t="shared" si="1"/>
        <v>0</v>
      </c>
      <c r="F37" s="101">
        <f t="shared" si="2"/>
        <v>0</v>
      </c>
      <c r="G37" s="161">
        <v>0</v>
      </c>
      <c r="H37" s="162">
        <f t="shared" si="3"/>
        <v>0</v>
      </c>
      <c r="I37" s="100">
        <v>0</v>
      </c>
      <c r="J37" s="162">
        <f t="shared" si="4"/>
        <v>0</v>
      </c>
    </row>
    <row r="38" spans="3:10" x14ac:dyDescent="0.25">
      <c r="C38" s="202"/>
      <c r="D38" s="8" t="s">
        <v>66</v>
      </c>
      <c r="E38" s="160">
        <f t="shared" si="1"/>
        <v>0</v>
      </c>
      <c r="F38" s="101">
        <f t="shared" si="2"/>
        <v>0</v>
      </c>
      <c r="G38" s="161">
        <v>0</v>
      </c>
      <c r="H38" s="162">
        <f t="shared" si="3"/>
        <v>0</v>
      </c>
      <c r="I38" s="100">
        <v>0</v>
      </c>
      <c r="J38" s="162">
        <f t="shared" si="4"/>
        <v>0</v>
      </c>
    </row>
    <row r="39" spans="3:10" x14ac:dyDescent="0.25">
      <c r="C39" s="202"/>
      <c r="D39" s="8" t="s">
        <v>67</v>
      </c>
      <c r="E39" s="160">
        <f t="shared" si="1"/>
        <v>0</v>
      </c>
      <c r="F39" s="101">
        <f t="shared" si="2"/>
        <v>0</v>
      </c>
      <c r="G39" s="102">
        <v>0</v>
      </c>
      <c r="H39" s="162">
        <f t="shared" si="3"/>
        <v>0</v>
      </c>
      <c r="I39" s="100">
        <v>0</v>
      </c>
      <c r="J39" s="162">
        <f t="shared" si="4"/>
        <v>0</v>
      </c>
    </row>
    <row r="40" spans="3:10" x14ac:dyDescent="0.25">
      <c r="C40" s="203"/>
      <c r="D40" s="10" t="s">
        <v>68</v>
      </c>
      <c r="E40" s="164">
        <f t="shared" si="1"/>
        <v>0</v>
      </c>
      <c r="F40" s="165">
        <f t="shared" si="2"/>
        <v>0</v>
      </c>
      <c r="G40" s="166">
        <v>0</v>
      </c>
      <c r="H40" s="165">
        <f t="shared" si="3"/>
        <v>0</v>
      </c>
      <c r="I40" s="167">
        <v>0</v>
      </c>
      <c r="J40" s="165">
        <f t="shared" si="4"/>
        <v>0</v>
      </c>
    </row>
    <row r="41" spans="3:10" x14ac:dyDescent="0.25">
      <c r="C41" s="201" t="s">
        <v>69</v>
      </c>
      <c r="D41" s="7" t="s">
        <v>70</v>
      </c>
      <c r="E41" s="160">
        <f t="shared" si="1"/>
        <v>60</v>
      </c>
      <c r="F41" s="101">
        <f t="shared" si="2"/>
        <v>1.7079419299743808</v>
      </c>
      <c r="G41" s="161">
        <v>46</v>
      </c>
      <c r="H41" s="162">
        <f t="shared" si="3"/>
        <v>1.3094221463136921</v>
      </c>
      <c r="I41" s="100">
        <v>14</v>
      </c>
      <c r="J41" s="162">
        <f t="shared" si="4"/>
        <v>0.39851978366068891</v>
      </c>
    </row>
    <row r="42" spans="3:10" x14ac:dyDescent="0.25">
      <c r="C42" s="202"/>
      <c r="D42" s="8" t="s">
        <v>71</v>
      </c>
      <c r="E42" s="160">
        <f t="shared" si="1"/>
        <v>0</v>
      </c>
      <c r="F42" s="101">
        <f t="shared" si="2"/>
        <v>0</v>
      </c>
      <c r="G42" s="102">
        <v>0</v>
      </c>
      <c r="H42" s="162">
        <f t="shared" si="3"/>
        <v>0</v>
      </c>
      <c r="I42" s="100">
        <v>0</v>
      </c>
      <c r="J42" s="162">
        <f t="shared" si="4"/>
        <v>0</v>
      </c>
    </row>
    <row r="43" spans="3:10" x14ac:dyDescent="0.25">
      <c r="C43" s="203"/>
      <c r="D43" s="11" t="s">
        <v>72</v>
      </c>
      <c r="E43" s="164">
        <f t="shared" si="1"/>
        <v>0</v>
      </c>
      <c r="F43" s="165">
        <f t="shared" si="2"/>
        <v>0</v>
      </c>
      <c r="G43" s="166">
        <v>0</v>
      </c>
      <c r="H43" s="165">
        <f t="shared" si="3"/>
        <v>0</v>
      </c>
      <c r="I43" s="167">
        <v>0</v>
      </c>
      <c r="J43" s="165">
        <f t="shared" si="4"/>
        <v>0</v>
      </c>
    </row>
    <row r="44" spans="3:10" x14ac:dyDescent="0.25">
      <c r="C44" s="201" t="s">
        <v>73</v>
      </c>
      <c r="D44" s="8" t="s">
        <v>74</v>
      </c>
      <c r="E44" s="160">
        <f t="shared" si="1"/>
        <v>34</v>
      </c>
      <c r="F44" s="101">
        <f t="shared" si="2"/>
        <v>0.96783376031881574</v>
      </c>
      <c r="G44" s="161">
        <v>19</v>
      </c>
      <c r="H44" s="162">
        <f t="shared" si="3"/>
        <v>0.5408482778252206</v>
      </c>
      <c r="I44" s="100">
        <v>15</v>
      </c>
      <c r="J44" s="162">
        <f t="shared" si="4"/>
        <v>0.42698548249359519</v>
      </c>
    </row>
    <row r="45" spans="3:10" x14ac:dyDescent="0.25">
      <c r="C45" s="202"/>
      <c r="D45" s="8" t="s">
        <v>75</v>
      </c>
      <c r="E45" s="160">
        <f t="shared" si="1"/>
        <v>257</v>
      </c>
      <c r="F45" s="101">
        <f t="shared" si="2"/>
        <v>7.3156846000569322</v>
      </c>
      <c r="G45" s="161">
        <v>202</v>
      </c>
      <c r="H45" s="162">
        <f t="shared" si="3"/>
        <v>5.7500711642470819</v>
      </c>
      <c r="I45" s="100">
        <v>55</v>
      </c>
      <c r="J45" s="162">
        <f t="shared" si="4"/>
        <v>1.565613435809849</v>
      </c>
    </row>
    <row r="46" spans="3:10" x14ac:dyDescent="0.25">
      <c r="C46" s="202"/>
      <c r="D46" s="8" t="s">
        <v>76</v>
      </c>
      <c r="E46" s="160">
        <f t="shared" si="1"/>
        <v>0</v>
      </c>
      <c r="F46" s="101">
        <f t="shared" si="2"/>
        <v>0</v>
      </c>
      <c r="G46" s="161">
        <v>0</v>
      </c>
      <c r="H46" s="162">
        <f t="shared" si="3"/>
        <v>0</v>
      </c>
      <c r="I46" s="100">
        <v>0</v>
      </c>
      <c r="J46" s="162">
        <f t="shared" si="4"/>
        <v>0</v>
      </c>
    </row>
    <row r="47" spans="3:10" x14ac:dyDescent="0.25">
      <c r="C47" s="203"/>
      <c r="D47" s="10" t="s">
        <v>77</v>
      </c>
      <c r="E47" s="160">
        <f t="shared" si="1"/>
        <v>0</v>
      </c>
      <c r="F47" s="101">
        <f t="shared" si="2"/>
        <v>0</v>
      </c>
      <c r="G47" s="166">
        <v>0</v>
      </c>
      <c r="H47" s="162">
        <f t="shared" si="3"/>
        <v>0</v>
      </c>
      <c r="I47" s="167">
        <v>0</v>
      </c>
      <c r="J47" s="162">
        <f t="shared" si="4"/>
        <v>0</v>
      </c>
    </row>
    <row r="48" spans="3:10" x14ac:dyDescent="0.25">
      <c r="C48" s="204" t="s">
        <v>78</v>
      </c>
      <c r="D48" s="204"/>
      <c r="E48" s="204"/>
      <c r="F48" s="204"/>
      <c r="G48" s="204"/>
      <c r="H48" s="204"/>
      <c r="I48" s="204"/>
      <c r="J48" s="204"/>
    </row>
  </sheetData>
  <mergeCells count="18">
    <mergeCell ref="C48:J48"/>
    <mergeCell ref="C7:D7"/>
    <mergeCell ref="C8:C10"/>
    <mergeCell ref="C11:C16"/>
    <mergeCell ref="C17:C19"/>
    <mergeCell ref="C20:C23"/>
    <mergeCell ref="C24:C28"/>
    <mergeCell ref="C29:C33"/>
    <mergeCell ref="C34:C36"/>
    <mergeCell ref="C37:C40"/>
    <mergeCell ref="C41:C43"/>
    <mergeCell ref="C44:C47"/>
    <mergeCell ref="C2:J3"/>
    <mergeCell ref="C4:D6"/>
    <mergeCell ref="G4:J4"/>
    <mergeCell ref="E5:F5"/>
    <mergeCell ref="G5:H5"/>
    <mergeCell ref="I5:J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D43"/>
  <sheetViews>
    <sheetView workbookViewId="0">
      <selection activeCell="G29" sqref="G29"/>
    </sheetView>
  </sheetViews>
  <sheetFormatPr baseColWidth="10" defaultRowHeight="15" x14ac:dyDescent="0.25"/>
  <cols>
    <col min="2" max="2" width="51.42578125" customWidth="1"/>
    <col min="3" max="3" width="13.7109375" customWidth="1"/>
    <col min="4" max="4" width="12.7109375" style="88" customWidth="1"/>
  </cols>
  <sheetData>
    <row r="2" spans="2:4" x14ac:dyDescent="0.25">
      <c r="B2" s="173"/>
      <c r="C2" s="170"/>
      <c r="D2" s="171"/>
    </row>
    <row r="3" spans="2:4" x14ac:dyDescent="0.25">
      <c r="B3" s="205" t="s">
        <v>197</v>
      </c>
      <c r="C3" s="205"/>
      <c r="D3" s="205"/>
    </row>
    <row r="4" spans="2:4" x14ac:dyDescent="0.25">
      <c r="B4" s="205"/>
      <c r="C4" s="205"/>
      <c r="D4" s="205"/>
    </row>
    <row r="5" spans="2:4" x14ac:dyDescent="0.25">
      <c r="B5" s="120" t="s">
        <v>0</v>
      </c>
      <c r="C5" s="174" t="s">
        <v>1</v>
      </c>
      <c r="D5" s="174" t="s">
        <v>2</v>
      </c>
    </row>
    <row r="6" spans="2:4" x14ac:dyDescent="0.25">
      <c r="B6" s="121" t="s">
        <v>3</v>
      </c>
      <c r="C6" s="122">
        <f>SUM(C7:C28)</f>
        <v>550</v>
      </c>
      <c r="D6" s="181">
        <f>SUM(D7:D27)</f>
        <v>100.00000000000001</v>
      </c>
    </row>
    <row r="7" spans="2:4" x14ac:dyDescent="0.25">
      <c r="B7" s="1" t="s">
        <v>4</v>
      </c>
      <c r="C7" s="182">
        <v>39</v>
      </c>
      <c r="D7" s="183">
        <f>(C7/$C$6)*100</f>
        <v>7.0909090909090908</v>
      </c>
    </row>
    <row r="8" spans="2:4" x14ac:dyDescent="0.25">
      <c r="B8" s="3" t="s">
        <v>5</v>
      </c>
      <c r="C8" s="184">
        <v>31</v>
      </c>
      <c r="D8" s="183">
        <f t="shared" ref="D8:D28" si="0">(C8/$C$6)*100</f>
        <v>5.6363636363636367</v>
      </c>
    </row>
    <row r="9" spans="2:4" x14ac:dyDescent="0.25">
      <c r="B9" s="3" t="s">
        <v>6</v>
      </c>
      <c r="C9" s="184">
        <v>54</v>
      </c>
      <c r="D9" s="183">
        <f t="shared" si="0"/>
        <v>9.8181818181818183</v>
      </c>
    </row>
    <row r="10" spans="2:4" x14ac:dyDescent="0.25">
      <c r="B10" s="4" t="s">
        <v>7</v>
      </c>
      <c r="C10" s="184">
        <v>0</v>
      </c>
      <c r="D10" s="183">
        <f t="shared" si="0"/>
        <v>0</v>
      </c>
    </row>
    <row r="11" spans="2:4" ht="25.5" x14ac:dyDescent="0.25">
      <c r="B11" s="4" t="s">
        <v>8</v>
      </c>
      <c r="C11" s="184">
        <v>6</v>
      </c>
      <c r="D11" s="183">
        <f t="shared" si="0"/>
        <v>1.0909090909090911</v>
      </c>
    </row>
    <row r="12" spans="2:4" x14ac:dyDescent="0.25">
      <c r="B12" s="3" t="s">
        <v>9</v>
      </c>
      <c r="C12" s="184">
        <v>53</v>
      </c>
      <c r="D12" s="183">
        <f t="shared" si="0"/>
        <v>9.6363636363636367</v>
      </c>
    </row>
    <row r="13" spans="2:4" ht="25.5" x14ac:dyDescent="0.25">
      <c r="B13" s="4" t="s">
        <v>10</v>
      </c>
      <c r="C13" s="185">
        <v>45</v>
      </c>
      <c r="D13" s="183">
        <f t="shared" si="0"/>
        <v>8.1818181818181817</v>
      </c>
    </row>
    <row r="14" spans="2:4" x14ac:dyDescent="0.25">
      <c r="B14" s="3" t="s">
        <v>11</v>
      </c>
      <c r="C14" s="5">
        <v>17</v>
      </c>
      <c r="D14" s="183">
        <f t="shared" si="0"/>
        <v>3.0909090909090908</v>
      </c>
    </row>
    <row r="15" spans="2:4" ht="12.75" customHeight="1" x14ac:dyDescent="0.25">
      <c r="B15" s="4" t="s">
        <v>12</v>
      </c>
      <c r="C15" s="5">
        <v>30</v>
      </c>
      <c r="D15" s="183">
        <f t="shared" si="0"/>
        <v>5.4545454545454541</v>
      </c>
    </row>
    <row r="16" spans="2:4" x14ac:dyDescent="0.25">
      <c r="B16" s="3" t="s">
        <v>13</v>
      </c>
      <c r="C16" s="5">
        <v>0</v>
      </c>
      <c r="D16" s="183">
        <f t="shared" si="0"/>
        <v>0</v>
      </c>
    </row>
    <row r="17" spans="2:4" ht="32.25" customHeight="1" x14ac:dyDescent="0.25">
      <c r="B17" s="4" t="s">
        <v>14</v>
      </c>
      <c r="C17" s="5">
        <v>24</v>
      </c>
      <c r="D17" s="183">
        <f t="shared" si="0"/>
        <v>4.3636363636363642</v>
      </c>
    </row>
    <row r="18" spans="2:4" ht="14.25" customHeight="1" x14ac:dyDescent="0.25">
      <c r="B18" s="3" t="s">
        <v>15</v>
      </c>
      <c r="C18" s="5">
        <v>13</v>
      </c>
      <c r="D18" s="183">
        <f t="shared" si="0"/>
        <v>2.3636363636363638</v>
      </c>
    </row>
    <row r="19" spans="2:4" ht="14.25" customHeight="1" x14ac:dyDescent="0.25">
      <c r="B19" s="3" t="s">
        <v>16</v>
      </c>
      <c r="C19" s="185">
        <v>0</v>
      </c>
      <c r="D19" s="183">
        <f t="shared" si="0"/>
        <v>0</v>
      </c>
    </row>
    <row r="20" spans="2:4" ht="21" customHeight="1" x14ac:dyDescent="0.25">
      <c r="B20" s="4" t="s">
        <v>17</v>
      </c>
      <c r="C20" s="185">
        <v>0</v>
      </c>
      <c r="D20" s="183">
        <f t="shared" si="0"/>
        <v>0</v>
      </c>
    </row>
    <row r="21" spans="2:4" ht="25.5" x14ac:dyDescent="0.25">
      <c r="B21" s="4" t="s">
        <v>18</v>
      </c>
      <c r="C21" s="185">
        <v>0</v>
      </c>
      <c r="D21" s="183">
        <f t="shared" si="0"/>
        <v>0</v>
      </c>
    </row>
    <row r="22" spans="2:4" x14ac:dyDescent="0.25">
      <c r="B22" s="3" t="s">
        <v>19</v>
      </c>
      <c r="C22" s="185">
        <v>31</v>
      </c>
      <c r="D22" s="183">
        <f t="shared" si="0"/>
        <v>5.6363636363636367</v>
      </c>
    </row>
    <row r="23" spans="2:4" ht="21.75" customHeight="1" x14ac:dyDescent="0.25">
      <c r="B23" s="4" t="s">
        <v>20</v>
      </c>
      <c r="C23" s="185">
        <v>78</v>
      </c>
      <c r="D23" s="183">
        <f t="shared" si="0"/>
        <v>14.181818181818182</v>
      </c>
    </row>
    <row r="24" spans="2:4" ht="14.25" customHeight="1" x14ac:dyDescent="0.25">
      <c r="B24" s="4" t="s">
        <v>21</v>
      </c>
      <c r="C24" s="185">
        <v>105</v>
      </c>
      <c r="D24" s="183">
        <f t="shared" si="0"/>
        <v>19.090909090909093</v>
      </c>
    </row>
    <row r="25" spans="2:4" x14ac:dyDescent="0.25">
      <c r="B25" s="4" t="s">
        <v>22</v>
      </c>
      <c r="C25" s="185">
        <v>17</v>
      </c>
      <c r="D25" s="183">
        <f t="shared" si="0"/>
        <v>3.0909090909090908</v>
      </c>
    </row>
    <row r="26" spans="2:4" ht="25.5" x14ac:dyDescent="0.25">
      <c r="B26" s="4" t="s">
        <v>23</v>
      </c>
      <c r="C26" s="179">
        <v>7</v>
      </c>
      <c r="D26" s="183">
        <f t="shared" si="0"/>
        <v>1.2727272727272727</v>
      </c>
    </row>
    <row r="27" spans="2:4" x14ac:dyDescent="0.25">
      <c r="B27" s="3" t="s">
        <v>24</v>
      </c>
      <c r="C27" s="179">
        <v>0</v>
      </c>
      <c r="D27" s="183">
        <f t="shared" si="0"/>
        <v>0</v>
      </c>
    </row>
    <row r="28" spans="2:4" x14ac:dyDescent="0.25">
      <c r="B28" s="6" t="s">
        <v>25</v>
      </c>
      <c r="C28" s="180">
        <v>0</v>
      </c>
      <c r="D28" s="183">
        <f t="shared" si="0"/>
        <v>0</v>
      </c>
    </row>
    <row r="29" spans="2:4" x14ac:dyDescent="0.25">
      <c r="B29" s="207" t="s">
        <v>26</v>
      </c>
      <c r="C29" s="207"/>
      <c r="D29" s="207"/>
    </row>
    <row r="30" spans="2:4" x14ac:dyDescent="0.25">
      <c r="B30" s="8"/>
      <c r="C30" s="9"/>
      <c r="D30" s="2"/>
    </row>
    <row r="31" spans="2:4" x14ac:dyDescent="0.25">
      <c r="B31" s="8"/>
      <c r="C31" s="9"/>
      <c r="D31" s="2"/>
    </row>
    <row r="32" spans="2:4" x14ac:dyDescent="0.25">
      <c r="B32" s="8"/>
      <c r="C32" s="9"/>
      <c r="D32" s="2"/>
    </row>
    <row r="33" spans="2:4" x14ac:dyDescent="0.25">
      <c r="B33" s="8"/>
      <c r="C33" s="9"/>
      <c r="D33" s="2"/>
    </row>
    <row r="34" spans="2:4" x14ac:dyDescent="0.25">
      <c r="B34" s="8"/>
      <c r="C34" s="9"/>
      <c r="D34" s="2"/>
    </row>
    <row r="35" spans="2:4" x14ac:dyDescent="0.25">
      <c r="B35" s="8"/>
      <c r="C35" s="9"/>
      <c r="D35" s="2"/>
    </row>
    <row r="36" spans="2:4" x14ac:dyDescent="0.25">
      <c r="B36" s="8"/>
      <c r="C36" s="9"/>
      <c r="D36" s="2"/>
    </row>
    <row r="37" spans="2:4" x14ac:dyDescent="0.25">
      <c r="B37" s="8"/>
      <c r="C37" s="9"/>
      <c r="D37" s="2"/>
    </row>
    <row r="38" spans="2:4" x14ac:dyDescent="0.25">
      <c r="B38" s="172"/>
      <c r="C38" s="9"/>
      <c r="D38" s="2"/>
    </row>
    <row r="39" spans="2:4" x14ac:dyDescent="0.25">
      <c r="B39" s="8"/>
      <c r="C39" s="9"/>
      <c r="D39" s="2"/>
    </row>
    <row r="40" spans="2:4" x14ac:dyDescent="0.25">
      <c r="B40" s="8"/>
      <c r="C40" s="9"/>
      <c r="D40" s="2"/>
    </row>
    <row r="41" spans="2:4" x14ac:dyDescent="0.25">
      <c r="B41" s="8"/>
      <c r="C41" s="9"/>
      <c r="D41" s="2"/>
    </row>
    <row r="42" spans="2:4" x14ac:dyDescent="0.25">
      <c r="B42" s="8"/>
      <c r="C42" s="9"/>
      <c r="D42" s="2"/>
    </row>
    <row r="43" spans="2:4" x14ac:dyDescent="0.25">
      <c r="B43" s="206"/>
      <c r="C43" s="206"/>
      <c r="D43" s="206"/>
    </row>
  </sheetData>
  <mergeCells count="3">
    <mergeCell ref="B3:D4"/>
    <mergeCell ref="B43:D43"/>
    <mergeCell ref="B29:D29"/>
  </mergeCells>
  <pageMargins left="0.45" right="0.74" top="0.69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6:D17"/>
  <sheetViews>
    <sheetView topLeftCell="A4" workbookViewId="0">
      <selection activeCell="I40" sqref="I40"/>
    </sheetView>
  </sheetViews>
  <sheetFormatPr baseColWidth="10" defaultRowHeight="15" x14ac:dyDescent="0.25"/>
  <cols>
    <col min="2" max="2" width="32" customWidth="1"/>
    <col min="3" max="3" width="21.85546875" customWidth="1"/>
    <col min="4" max="4" width="16.7109375" customWidth="1"/>
  </cols>
  <sheetData>
    <row r="6" spans="2:4" x14ac:dyDescent="0.25">
      <c r="B6" s="212" t="s">
        <v>198</v>
      </c>
      <c r="C6" s="212"/>
      <c r="D6" s="212"/>
    </row>
    <row r="7" spans="2:4" x14ac:dyDescent="0.25">
      <c r="B7" s="212"/>
      <c r="C7" s="212"/>
      <c r="D7" s="212"/>
    </row>
    <row r="8" spans="2:4" x14ac:dyDescent="0.25">
      <c r="B8" s="208" t="s">
        <v>161</v>
      </c>
      <c r="C8" s="210" t="s">
        <v>79</v>
      </c>
      <c r="D8" s="210"/>
    </row>
    <row r="9" spans="2:4" x14ac:dyDescent="0.25">
      <c r="B9" s="209"/>
      <c r="C9" s="123" t="s">
        <v>162</v>
      </c>
      <c r="D9" s="124" t="s">
        <v>2</v>
      </c>
    </row>
    <row r="10" spans="2:4" x14ac:dyDescent="0.25">
      <c r="B10" s="125" t="s">
        <v>3</v>
      </c>
      <c r="C10" s="123">
        <f>SUM(C11:C16)</f>
        <v>550</v>
      </c>
      <c r="D10" s="124">
        <f>SUM(D11:D16)</f>
        <v>100</v>
      </c>
    </row>
    <row r="11" spans="2:4" ht="15.75" x14ac:dyDescent="0.3">
      <c r="B11" s="45" t="s">
        <v>163</v>
      </c>
      <c r="C11" s="46">
        <v>209</v>
      </c>
      <c r="D11" s="82">
        <f>(C11/$C$10)*100</f>
        <v>38</v>
      </c>
    </row>
    <row r="12" spans="2:4" ht="15.75" x14ac:dyDescent="0.3">
      <c r="B12" s="12" t="s">
        <v>164</v>
      </c>
      <c r="C12" s="46">
        <v>87</v>
      </c>
      <c r="D12" s="82">
        <f t="shared" ref="D12:D16" si="0">(C12/$C$10)*100</f>
        <v>15.818181818181817</v>
      </c>
    </row>
    <row r="13" spans="2:4" ht="15.75" x14ac:dyDescent="0.3">
      <c r="B13" s="12" t="s">
        <v>165</v>
      </c>
      <c r="C13" s="47">
        <v>67</v>
      </c>
      <c r="D13" s="82">
        <f t="shared" si="0"/>
        <v>12.181818181818182</v>
      </c>
    </row>
    <row r="14" spans="2:4" ht="15.75" x14ac:dyDescent="0.3">
      <c r="B14" s="12" t="s">
        <v>166</v>
      </c>
      <c r="C14" s="48">
        <v>0</v>
      </c>
      <c r="D14" s="82">
        <f t="shared" si="0"/>
        <v>0</v>
      </c>
    </row>
    <row r="15" spans="2:4" ht="15.75" x14ac:dyDescent="0.3">
      <c r="B15" s="12" t="s">
        <v>167</v>
      </c>
      <c r="C15" s="48">
        <v>0</v>
      </c>
      <c r="D15" s="82">
        <f t="shared" si="0"/>
        <v>0</v>
      </c>
    </row>
    <row r="16" spans="2:4" ht="15.75" x14ac:dyDescent="0.3">
      <c r="B16" s="49" t="s">
        <v>168</v>
      </c>
      <c r="C16" s="50">
        <v>187</v>
      </c>
      <c r="D16" s="82">
        <f t="shared" si="0"/>
        <v>34</v>
      </c>
    </row>
    <row r="17" spans="2:4" x14ac:dyDescent="0.25">
      <c r="B17" s="211" t="s">
        <v>169</v>
      </c>
      <c r="C17" s="211"/>
      <c r="D17" s="211"/>
    </row>
  </sheetData>
  <mergeCells count="4">
    <mergeCell ref="B8:B9"/>
    <mergeCell ref="C8:D8"/>
    <mergeCell ref="B17:D17"/>
    <mergeCell ref="B6:D7"/>
  </mergeCells>
  <pageMargins left="1" right="1.2" top="1.18" bottom="0.75" header="0.2800000000000000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L49"/>
  <sheetViews>
    <sheetView workbookViewId="0">
      <selection activeCell="K15" sqref="K15"/>
    </sheetView>
  </sheetViews>
  <sheetFormatPr baseColWidth="10" defaultRowHeight="15" x14ac:dyDescent="0.25"/>
  <cols>
    <col min="2" max="2" width="28.85546875" customWidth="1"/>
    <col min="3" max="3" width="17.140625" style="88" customWidth="1"/>
    <col min="4" max="4" width="12" style="88" customWidth="1"/>
    <col min="5" max="5" width="11.7109375" style="88" customWidth="1"/>
    <col min="6" max="6" width="10" style="88" customWidth="1"/>
  </cols>
  <sheetData>
    <row r="1" spans="2:12" x14ac:dyDescent="0.25">
      <c r="B1" s="21" t="s">
        <v>95</v>
      </c>
      <c r="C1" s="99"/>
      <c r="D1" s="99"/>
    </row>
    <row r="3" spans="2:12" x14ac:dyDescent="0.25">
      <c r="B3" s="213" t="s">
        <v>199</v>
      </c>
      <c r="C3" s="213"/>
      <c r="D3" s="213"/>
      <c r="E3" s="213"/>
      <c r="F3" s="213"/>
    </row>
    <row r="4" spans="2:12" ht="15.75" thickBot="1" x14ac:dyDescent="0.3">
      <c r="B4" s="213"/>
      <c r="C4" s="213"/>
      <c r="D4" s="213"/>
      <c r="E4" s="213"/>
      <c r="F4" s="213"/>
    </row>
    <row r="5" spans="2:12" x14ac:dyDescent="0.25">
      <c r="B5" s="214" t="s">
        <v>96</v>
      </c>
      <c r="C5" s="217" t="s">
        <v>175</v>
      </c>
      <c r="D5" s="217"/>
      <c r="E5" s="219" t="s">
        <v>97</v>
      </c>
      <c r="F5" s="219"/>
    </row>
    <row r="6" spans="2:12" x14ac:dyDescent="0.25">
      <c r="B6" s="215"/>
      <c r="C6" s="218"/>
      <c r="D6" s="218"/>
      <c r="E6" s="127" t="s">
        <v>98</v>
      </c>
      <c r="F6" s="127" t="s">
        <v>99</v>
      </c>
    </row>
    <row r="7" spans="2:12" ht="15.75" thickBot="1" x14ac:dyDescent="0.3">
      <c r="B7" s="216"/>
      <c r="C7" s="126" t="s">
        <v>1</v>
      </c>
      <c r="D7" s="126" t="s">
        <v>2</v>
      </c>
      <c r="E7" s="126" t="s">
        <v>1</v>
      </c>
      <c r="F7" s="126" t="s">
        <v>1</v>
      </c>
    </row>
    <row r="8" spans="2:12" x14ac:dyDescent="0.25">
      <c r="B8" s="131" t="s">
        <v>3</v>
      </c>
      <c r="C8" s="132">
        <f t="shared" ref="C8:F8" si="0">SUM(C9:C48)</f>
        <v>117</v>
      </c>
      <c r="D8" s="132">
        <f t="shared" si="0"/>
        <v>100</v>
      </c>
      <c r="E8" s="132">
        <f t="shared" si="0"/>
        <v>2</v>
      </c>
      <c r="F8" s="132">
        <f t="shared" si="0"/>
        <v>115</v>
      </c>
      <c r="G8" s="105"/>
      <c r="H8" s="105"/>
      <c r="I8" s="105"/>
      <c r="J8" s="105"/>
      <c r="K8" s="105"/>
      <c r="L8" s="105"/>
    </row>
    <row r="9" spans="2:12" x14ac:dyDescent="0.25">
      <c r="B9" s="22" t="s">
        <v>29</v>
      </c>
      <c r="C9" s="100">
        <f>SUM(F9+E9)</f>
        <v>33</v>
      </c>
      <c r="D9" s="101">
        <f>(C9/$C$8)*100</f>
        <v>28.205128205128204</v>
      </c>
      <c r="E9" s="102">
        <v>0</v>
      </c>
      <c r="F9" s="100">
        <v>33</v>
      </c>
    </row>
    <row r="10" spans="2:12" x14ac:dyDescent="0.25">
      <c r="B10" s="22" t="s">
        <v>100</v>
      </c>
      <c r="C10" s="100">
        <f t="shared" ref="C10:C47" si="1">SUM(F10+E10)</f>
        <v>26</v>
      </c>
      <c r="D10" s="101">
        <f t="shared" ref="D10:D48" si="2">(C10/$C$8)*100</f>
        <v>22.222222222222221</v>
      </c>
      <c r="E10" s="102">
        <v>1</v>
      </c>
      <c r="F10" s="102">
        <v>25</v>
      </c>
    </row>
    <row r="11" spans="2:12" x14ac:dyDescent="0.25">
      <c r="B11" s="22" t="s">
        <v>101</v>
      </c>
      <c r="C11" s="100">
        <f t="shared" si="1"/>
        <v>11</v>
      </c>
      <c r="D11" s="101">
        <f t="shared" si="2"/>
        <v>9.4017094017094021</v>
      </c>
      <c r="E11" s="102">
        <v>0</v>
      </c>
      <c r="F11" s="102">
        <v>11</v>
      </c>
    </row>
    <row r="12" spans="2:12" x14ac:dyDescent="0.25">
      <c r="B12" s="22" t="s">
        <v>33</v>
      </c>
      <c r="C12" s="100">
        <f t="shared" si="1"/>
        <v>11</v>
      </c>
      <c r="D12" s="101">
        <f t="shared" si="2"/>
        <v>9.4017094017094021</v>
      </c>
      <c r="E12" s="102">
        <v>1</v>
      </c>
      <c r="F12" s="102">
        <v>10</v>
      </c>
    </row>
    <row r="13" spans="2:12" x14ac:dyDescent="0.25">
      <c r="B13" s="22" t="s">
        <v>174</v>
      </c>
      <c r="C13" s="100">
        <f t="shared" si="1"/>
        <v>0</v>
      </c>
      <c r="D13" s="101">
        <f t="shared" si="2"/>
        <v>0</v>
      </c>
      <c r="E13" s="100">
        <v>0</v>
      </c>
      <c r="F13" s="100">
        <v>0</v>
      </c>
    </row>
    <row r="14" spans="2:12" x14ac:dyDescent="0.25">
      <c r="B14" s="22" t="s">
        <v>35</v>
      </c>
      <c r="C14" s="100">
        <f t="shared" si="1"/>
        <v>0</v>
      </c>
      <c r="D14" s="101">
        <f t="shared" si="2"/>
        <v>0</v>
      </c>
      <c r="E14" s="100">
        <v>0</v>
      </c>
      <c r="F14" s="100">
        <v>0</v>
      </c>
    </row>
    <row r="15" spans="2:12" x14ac:dyDescent="0.25">
      <c r="B15" s="22" t="s">
        <v>36</v>
      </c>
      <c r="C15" s="100">
        <f t="shared" si="1"/>
        <v>0</v>
      </c>
      <c r="D15" s="101">
        <f t="shared" si="2"/>
        <v>0</v>
      </c>
      <c r="E15" s="100">
        <v>0</v>
      </c>
      <c r="F15" s="100">
        <v>0</v>
      </c>
    </row>
    <row r="16" spans="2:12" x14ac:dyDescent="0.25">
      <c r="B16" s="22" t="s">
        <v>37</v>
      </c>
      <c r="C16" s="100">
        <f t="shared" si="1"/>
        <v>0</v>
      </c>
      <c r="D16" s="101">
        <f t="shared" si="2"/>
        <v>0</v>
      </c>
      <c r="E16" s="100">
        <v>0</v>
      </c>
      <c r="F16" s="100">
        <v>0</v>
      </c>
    </row>
    <row r="17" spans="2:6" x14ac:dyDescent="0.25">
      <c r="B17" s="22" t="s">
        <v>38</v>
      </c>
      <c r="C17" s="100">
        <f t="shared" si="1"/>
        <v>0</v>
      </c>
      <c r="D17" s="101">
        <f t="shared" si="2"/>
        <v>0</v>
      </c>
      <c r="E17" s="100">
        <v>0</v>
      </c>
      <c r="F17" s="100">
        <v>0</v>
      </c>
    </row>
    <row r="18" spans="2:6" x14ac:dyDescent="0.25">
      <c r="B18" s="22" t="s">
        <v>40</v>
      </c>
      <c r="C18" s="100">
        <f t="shared" si="1"/>
        <v>0</v>
      </c>
      <c r="D18" s="101">
        <f t="shared" si="2"/>
        <v>0</v>
      </c>
      <c r="E18" s="102">
        <v>0</v>
      </c>
      <c r="F18" s="102">
        <v>0</v>
      </c>
    </row>
    <row r="19" spans="2:6" x14ac:dyDescent="0.25">
      <c r="B19" s="22" t="s">
        <v>41</v>
      </c>
      <c r="C19" s="100">
        <f t="shared" si="1"/>
        <v>0</v>
      </c>
      <c r="D19" s="101">
        <f t="shared" si="2"/>
        <v>0</v>
      </c>
      <c r="E19" s="100">
        <v>0</v>
      </c>
      <c r="F19" s="100">
        <v>0</v>
      </c>
    </row>
    <row r="20" spans="2:6" x14ac:dyDescent="0.25">
      <c r="B20" s="22" t="s">
        <v>42</v>
      </c>
      <c r="C20" s="100">
        <f t="shared" si="1"/>
        <v>0</v>
      </c>
      <c r="D20" s="101">
        <f t="shared" si="2"/>
        <v>0</v>
      </c>
      <c r="E20" s="100">
        <v>0</v>
      </c>
      <c r="F20" s="102">
        <v>0</v>
      </c>
    </row>
    <row r="21" spans="2:6" x14ac:dyDescent="0.25">
      <c r="B21" s="22" t="s">
        <v>44</v>
      </c>
      <c r="C21" s="100">
        <f t="shared" si="1"/>
        <v>0</v>
      </c>
      <c r="D21" s="101">
        <f t="shared" si="2"/>
        <v>0</v>
      </c>
      <c r="E21" s="100">
        <v>0</v>
      </c>
      <c r="F21" s="100">
        <v>0</v>
      </c>
    </row>
    <row r="22" spans="2:6" x14ac:dyDescent="0.25">
      <c r="B22" s="22" t="s">
        <v>45</v>
      </c>
      <c r="C22" s="100">
        <f t="shared" si="1"/>
        <v>0</v>
      </c>
      <c r="D22" s="101">
        <f t="shared" si="2"/>
        <v>0</v>
      </c>
      <c r="E22" s="100">
        <v>0</v>
      </c>
      <c r="F22" s="100">
        <v>0</v>
      </c>
    </row>
    <row r="23" spans="2:6" x14ac:dyDescent="0.25">
      <c r="B23" s="22" t="s">
        <v>103</v>
      </c>
      <c r="C23" s="100">
        <f t="shared" si="1"/>
        <v>0</v>
      </c>
      <c r="D23" s="101">
        <f t="shared" si="2"/>
        <v>0</v>
      </c>
      <c r="E23" s="100">
        <v>0</v>
      </c>
      <c r="F23" s="100">
        <v>0</v>
      </c>
    </row>
    <row r="24" spans="2:6" x14ac:dyDescent="0.25">
      <c r="B24" s="22" t="s">
        <v>104</v>
      </c>
      <c r="C24" s="100">
        <f t="shared" si="1"/>
        <v>0</v>
      </c>
      <c r="D24" s="101">
        <f t="shared" si="2"/>
        <v>0</v>
      </c>
      <c r="E24" s="100">
        <v>0</v>
      </c>
      <c r="F24" s="100">
        <v>0</v>
      </c>
    </row>
    <row r="25" spans="2:6" x14ac:dyDescent="0.25">
      <c r="B25" s="22" t="s">
        <v>105</v>
      </c>
      <c r="C25" s="100">
        <f t="shared" si="1"/>
        <v>0</v>
      </c>
      <c r="D25" s="101">
        <f t="shared" si="2"/>
        <v>0</v>
      </c>
      <c r="E25" s="100">
        <v>0</v>
      </c>
      <c r="F25" s="100">
        <v>0</v>
      </c>
    </row>
    <row r="26" spans="2:6" x14ac:dyDescent="0.25">
      <c r="B26" s="22" t="s">
        <v>106</v>
      </c>
      <c r="C26" s="100">
        <f t="shared" si="1"/>
        <v>0</v>
      </c>
      <c r="D26" s="101">
        <f t="shared" si="2"/>
        <v>0</v>
      </c>
      <c r="E26" s="100">
        <v>0</v>
      </c>
      <c r="F26" s="100">
        <v>0</v>
      </c>
    </row>
    <row r="27" spans="2:6" x14ac:dyDescent="0.25">
      <c r="B27" s="22" t="s">
        <v>107</v>
      </c>
      <c r="C27" s="100">
        <f t="shared" si="1"/>
        <v>0</v>
      </c>
      <c r="D27" s="101">
        <f t="shared" si="2"/>
        <v>0</v>
      </c>
      <c r="E27" s="100">
        <v>0</v>
      </c>
      <c r="F27" s="100">
        <v>0</v>
      </c>
    </row>
    <row r="28" spans="2:6" x14ac:dyDescent="0.25">
      <c r="B28" s="22" t="s">
        <v>52</v>
      </c>
      <c r="C28" s="100">
        <f t="shared" si="1"/>
        <v>0</v>
      </c>
      <c r="D28" s="101">
        <f t="shared" si="2"/>
        <v>0</v>
      </c>
      <c r="E28" s="100">
        <v>0</v>
      </c>
      <c r="F28" s="100">
        <v>0</v>
      </c>
    </row>
    <row r="29" spans="2:6" x14ac:dyDescent="0.25">
      <c r="B29" s="22" t="s">
        <v>108</v>
      </c>
      <c r="C29" s="100">
        <f t="shared" si="1"/>
        <v>0</v>
      </c>
      <c r="D29" s="101">
        <f t="shared" si="2"/>
        <v>0</v>
      </c>
      <c r="E29" s="100">
        <v>0</v>
      </c>
      <c r="F29" s="100">
        <v>0</v>
      </c>
    </row>
    <row r="30" spans="2:6" x14ac:dyDescent="0.25">
      <c r="B30" s="22" t="s">
        <v>55</v>
      </c>
      <c r="C30" s="100">
        <f t="shared" si="1"/>
        <v>0</v>
      </c>
      <c r="D30" s="101">
        <f t="shared" si="2"/>
        <v>0</v>
      </c>
      <c r="E30" s="100">
        <v>0</v>
      </c>
      <c r="F30" s="100">
        <v>0</v>
      </c>
    </row>
    <row r="31" spans="2:6" x14ac:dyDescent="0.25">
      <c r="B31" s="22" t="s">
        <v>56</v>
      </c>
      <c r="C31" s="100">
        <f t="shared" si="1"/>
        <v>0</v>
      </c>
      <c r="D31" s="101">
        <f t="shared" si="2"/>
        <v>0</v>
      </c>
      <c r="E31" s="100">
        <v>0</v>
      </c>
      <c r="F31" s="100">
        <v>0</v>
      </c>
    </row>
    <row r="32" spans="2:6" x14ac:dyDescent="0.25">
      <c r="B32" s="22" t="s">
        <v>57</v>
      </c>
      <c r="C32" s="100">
        <f t="shared" si="1"/>
        <v>0</v>
      </c>
      <c r="D32" s="101">
        <f t="shared" si="2"/>
        <v>0</v>
      </c>
      <c r="E32" s="100">
        <v>0</v>
      </c>
      <c r="F32" s="100">
        <v>0</v>
      </c>
    </row>
    <row r="33" spans="2:6" x14ac:dyDescent="0.25">
      <c r="B33" s="22" t="s">
        <v>58</v>
      </c>
      <c r="C33" s="100">
        <f t="shared" si="1"/>
        <v>0</v>
      </c>
      <c r="D33" s="101">
        <f t="shared" si="2"/>
        <v>0</v>
      </c>
      <c r="E33" s="100">
        <v>0</v>
      </c>
      <c r="F33" s="100">
        <v>0</v>
      </c>
    </row>
    <row r="34" spans="2:6" x14ac:dyDescent="0.25">
      <c r="B34" s="22" t="s">
        <v>93</v>
      </c>
      <c r="C34" s="100">
        <f t="shared" si="1"/>
        <v>4</v>
      </c>
      <c r="D34" s="101">
        <f t="shared" si="2"/>
        <v>3.4188034188034191</v>
      </c>
      <c r="E34" s="102">
        <v>0</v>
      </c>
      <c r="F34" s="102">
        <v>4</v>
      </c>
    </row>
    <row r="35" spans="2:6" x14ac:dyDescent="0.25">
      <c r="B35" s="22" t="s">
        <v>61</v>
      </c>
      <c r="C35" s="100">
        <f t="shared" si="1"/>
        <v>0</v>
      </c>
      <c r="D35" s="101">
        <f t="shared" si="2"/>
        <v>0</v>
      </c>
      <c r="E35" s="102">
        <v>0</v>
      </c>
      <c r="F35" s="100">
        <v>0</v>
      </c>
    </row>
    <row r="36" spans="2:6" x14ac:dyDescent="0.25">
      <c r="B36" s="22" t="s">
        <v>62</v>
      </c>
      <c r="C36" s="100">
        <f t="shared" si="1"/>
        <v>8</v>
      </c>
      <c r="D36" s="101">
        <f t="shared" si="2"/>
        <v>6.8376068376068382</v>
      </c>
      <c r="E36" s="100">
        <v>0</v>
      </c>
      <c r="F36" s="100">
        <v>8</v>
      </c>
    </row>
    <row r="37" spans="2:6" x14ac:dyDescent="0.25">
      <c r="B37" s="22" t="s">
        <v>109</v>
      </c>
      <c r="C37" s="100">
        <f t="shared" si="1"/>
        <v>0</v>
      </c>
      <c r="D37" s="101">
        <f t="shared" si="2"/>
        <v>0</v>
      </c>
      <c r="E37" s="100">
        <v>0</v>
      </c>
      <c r="F37" s="100">
        <v>0</v>
      </c>
    </row>
    <row r="38" spans="2:6" x14ac:dyDescent="0.25">
      <c r="B38" s="22" t="s">
        <v>65</v>
      </c>
      <c r="C38" s="100">
        <f t="shared" si="1"/>
        <v>0</v>
      </c>
      <c r="D38" s="101">
        <f t="shared" si="2"/>
        <v>0</v>
      </c>
      <c r="E38" s="100">
        <v>0</v>
      </c>
      <c r="F38" s="100">
        <v>0</v>
      </c>
    </row>
    <row r="39" spans="2:6" x14ac:dyDescent="0.25">
      <c r="B39" s="22" t="s">
        <v>110</v>
      </c>
      <c r="C39" s="100">
        <f t="shared" si="1"/>
        <v>10</v>
      </c>
      <c r="D39" s="101">
        <f t="shared" si="2"/>
        <v>8.5470085470085468</v>
      </c>
      <c r="E39" s="100">
        <v>0</v>
      </c>
      <c r="F39" s="102">
        <v>10</v>
      </c>
    </row>
    <row r="40" spans="2:6" x14ac:dyDescent="0.25">
      <c r="B40" s="22" t="s">
        <v>67</v>
      </c>
      <c r="C40" s="100">
        <f t="shared" si="1"/>
        <v>0</v>
      </c>
      <c r="D40" s="101">
        <f t="shared" si="2"/>
        <v>0</v>
      </c>
      <c r="E40" s="100">
        <v>0</v>
      </c>
      <c r="F40" s="102">
        <v>0</v>
      </c>
    </row>
    <row r="41" spans="2:6" x14ac:dyDescent="0.25">
      <c r="B41" s="22" t="s">
        <v>68</v>
      </c>
      <c r="C41" s="100">
        <f t="shared" si="1"/>
        <v>0</v>
      </c>
      <c r="D41" s="101">
        <f t="shared" si="2"/>
        <v>0</v>
      </c>
      <c r="E41" s="100">
        <v>0</v>
      </c>
      <c r="F41" s="102">
        <v>0</v>
      </c>
    </row>
    <row r="42" spans="2:6" x14ac:dyDescent="0.25">
      <c r="B42" s="22" t="s">
        <v>70</v>
      </c>
      <c r="C42" s="100">
        <f t="shared" si="1"/>
        <v>0</v>
      </c>
      <c r="D42" s="101">
        <f t="shared" si="2"/>
        <v>0</v>
      </c>
      <c r="E42" s="100">
        <v>0</v>
      </c>
      <c r="F42" s="100">
        <v>0</v>
      </c>
    </row>
    <row r="43" spans="2:6" x14ac:dyDescent="0.25">
      <c r="B43" s="22" t="s">
        <v>71</v>
      </c>
      <c r="C43" s="100">
        <f t="shared" si="1"/>
        <v>14</v>
      </c>
      <c r="D43" s="101">
        <f t="shared" si="2"/>
        <v>11.965811965811966</v>
      </c>
      <c r="E43" s="100">
        <v>0</v>
      </c>
      <c r="F43" s="100">
        <v>14</v>
      </c>
    </row>
    <row r="44" spans="2:6" x14ac:dyDescent="0.25">
      <c r="B44" s="22" t="s">
        <v>94</v>
      </c>
      <c r="C44" s="100">
        <f t="shared" si="1"/>
        <v>0</v>
      </c>
      <c r="D44" s="101">
        <f t="shared" si="2"/>
        <v>0</v>
      </c>
      <c r="E44" s="100">
        <v>0</v>
      </c>
      <c r="F44" s="100">
        <v>0</v>
      </c>
    </row>
    <row r="45" spans="2:6" x14ac:dyDescent="0.25">
      <c r="B45" s="22" t="s">
        <v>74</v>
      </c>
      <c r="C45" s="100">
        <f t="shared" si="1"/>
        <v>0</v>
      </c>
      <c r="D45" s="101">
        <f t="shared" si="2"/>
        <v>0</v>
      </c>
      <c r="E45" s="102">
        <v>0</v>
      </c>
      <c r="F45" s="102">
        <v>0</v>
      </c>
    </row>
    <row r="46" spans="2:6" x14ac:dyDescent="0.25">
      <c r="B46" s="22" t="s">
        <v>75</v>
      </c>
      <c r="C46" s="100">
        <f t="shared" si="1"/>
        <v>0</v>
      </c>
      <c r="D46" s="101">
        <f t="shared" si="2"/>
        <v>0</v>
      </c>
      <c r="E46" s="100">
        <v>0</v>
      </c>
      <c r="F46" s="102">
        <v>0</v>
      </c>
    </row>
    <row r="47" spans="2:6" x14ac:dyDescent="0.25">
      <c r="B47" s="22" t="s">
        <v>111</v>
      </c>
      <c r="C47" s="100">
        <f t="shared" si="1"/>
        <v>0</v>
      </c>
      <c r="D47" s="101">
        <f t="shared" si="2"/>
        <v>0</v>
      </c>
      <c r="E47" s="100">
        <v>0</v>
      </c>
      <c r="F47" s="100">
        <v>0</v>
      </c>
    </row>
    <row r="48" spans="2:6" ht="15.75" thickBot="1" x14ac:dyDescent="0.3">
      <c r="B48" s="23" t="s">
        <v>77</v>
      </c>
      <c r="C48" s="100">
        <f t="shared" ref="C48" si="3">SUM(F48+E48)</f>
        <v>0</v>
      </c>
      <c r="D48" s="104">
        <f t="shared" si="2"/>
        <v>0</v>
      </c>
      <c r="E48" s="103">
        <v>0</v>
      </c>
      <c r="F48" s="103">
        <v>0</v>
      </c>
    </row>
    <row r="49" spans="2:6" x14ac:dyDescent="0.25">
      <c r="B49" s="220" t="s">
        <v>143</v>
      </c>
      <c r="C49" s="220"/>
      <c r="D49" s="220"/>
      <c r="E49" s="220"/>
      <c r="F49" s="220"/>
    </row>
  </sheetData>
  <mergeCells count="5">
    <mergeCell ref="B3:F4"/>
    <mergeCell ref="B5:B7"/>
    <mergeCell ref="C5:D6"/>
    <mergeCell ref="E5:F5"/>
    <mergeCell ref="B49:F49"/>
  </mergeCells>
  <pageMargins left="0.51" right="0.7" top="0.57999999999999996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3:N32"/>
  <sheetViews>
    <sheetView workbookViewId="0">
      <selection activeCell="A32" sqref="A32:E32"/>
    </sheetView>
  </sheetViews>
  <sheetFormatPr baseColWidth="10" defaultRowHeight="15" x14ac:dyDescent="0.25"/>
  <cols>
    <col min="1" max="1" width="44.5703125" customWidth="1"/>
    <col min="2" max="2" width="11.85546875" customWidth="1"/>
    <col min="3" max="3" width="9" customWidth="1"/>
    <col min="5" max="5" width="9.7109375" customWidth="1"/>
    <col min="13" max="13" width="16.140625" customWidth="1"/>
  </cols>
  <sheetData>
    <row r="3" spans="1:14" x14ac:dyDescent="0.25">
      <c r="A3" s="213" t="s">
        <v>200</v>
      </c>
      <c r="B3" s="213"/>
      <c r="C3" s="213"/>
      <c r="D3" s="213"/>
      <c r="E3" s="213"/>
    </row>
    <row r="4" spans="1:14" ht="15.75" thickBot="1" x14ac:dyDescent="0.3">
      <c r="A4" s="213"/>
      <c r="B4" s="213"/>
      <c r="C4" s="213"/>
      <c r="D4" s="213"/>
      <c r="E4" s="213"/>
    </row>
    <row r="5" spans="1:14" x14ac:dyDescent="0.25">
      <c r="A5" s="214" t="s">
        <v>112</v>
      </c>
      <c r="B5" s="214" t="s">
        <v>79</v>
      </c>
      <c r="C5" s="219" t="s">
        <v>113</v>
      </c>
      <c r="D5" s="219"/>
      <c r="E5" s="219"/>
      <c r="F5" s="177"/>
      <c r="G5" s="177"/>
      <c r="H5" s="177"/>
      <c r="I5" s="177"/>
      <c r="J5" s="177"/>
      <c r="K5" s="177"/>
      <c r="L5" s="177"/>
      <c r="M5" s="177"/>
      <c r="N5" s="177"/>
    </row>
    <row r="6" spans="1:14" ht="15.75" thickBot="1" x14ac:dyDescent="0.3">
      <c r="A6" s="215"/>
      <c r="B6" s="216"/>
      <c r="C6" s="128" t="s">
        <v>114</v>
      </c>
      <c r="D6" s="128" t="s">
        <v>115</v>
      </c>
      <c r="E6" s="128" t="s">
        <v>116</v>
      </c>
      <c r="F6" s="105"/>
      <c r="G6" s="105"/>
      <c r="H6" s="105"/>
      <c r="I6" s="105"/>
      <c r="J6" s="105"/>
      <c r="K6" s="105"/>
      <c r="L6" s="105"/>
      <c r="M6" s="105"/>
      <c r="N6" s="105"/>
    </row>
    <row r="7" spans="1:14" ht="15.75" thickBot="1" x14ac:dyDescent="0.3">
      <c r="A7" s="216"/>
      <c r="B7" s="129" t="s">
        <v>1</v>
      </c>
      <c r="C7" s="130" t="s">
        <v>1</v>
      </c>
      <c r="D7" s="130" t="s">
        <v>1</v>
      </c>
      <c r="E7" s="130" t="s">
        <v>1</v>
      </c>
    </row>
    <row r="8" spans="1:14" ht="14.25" customHeight="1" x14ac:dyDescent="0.25">
      <c r="A8" s="131" t="s">
        <v>3</v>
      </c>
      <c r="B8" s="133">
        <f>SUM(B9:B31)</f>
        <v>117</v>
      </c>
      <c r="C8" s="133">
        <f>SUM(C9:C29)</f>
        <v>1</v>
      </c>
      <c r="D8" s="133">
        <f>SUM(D9:D29)</f>
        <v>54</v>
      </c>
      <c r="E8" s="133">
        <f>SUM(E9:E29)</f>
        <v>62</v>
      </c>
    </row>
    <row r="9" spans="1:14" ht="14.25" customHeight="1" x14ac:dyDescent="0.25">
      <c r="A9" s="24" t="s">
        <v>117</v>
      </c>
      <c r="B9" s="25">
        <f>SUM(E9+D9+C9)</f>
        <v>5</v>
      </c>
      <c r="C9" s="26">
        <v>0</v>
      </c>
      <c r="D9" s="26">
        <v>3</v>
      </c>
      <c r="E9" s="26">
        <v>2</v>
      </c>
    </row>
    <row r="10" spans="1:14" x14ac:dyDescent="0.25">
      <c r="A10" s="27" t="s">
        <v>118</v>
      </c>
      <c r="B10" s="25">
        <f t="shared" ref="B10:B31" si="0">SUM(E10+D10+C10)</f>
        <v>0</v>
      </c>
      <c r="C10" s="26">
        <v>0</v>
      </c>
      <c r="D10" s="26">
        <v>0</v>
      </c>
      <c r="E10" s="26">
        <v>0</v>
      </c>
    </row>
    <row r="11" spans="1:14" x14ac:dyDescent="0.25">
      <c r="A11" s="28" t="s">
        <v>119</v>
      </c>
      <c r="B11" s="25">
        <f t="shared" si="0"/>
        <v>0</v>
      </c>
      <c r="C11" s="26">
        <v>0</v>
      </c>
      <c r="D11" s="26">
        <v>0</v>
      </c>
      <c r="E11" s="26">
        <v>0</v>
      </c>
    </row>
    <row r="12" spans="1:14" ht="25.5" x14ac:dyDescent="0.25">
      <c r="A12" s="24" t="s">
        <v>120</v>
      </c>
      <c r="B12" s="25">
        <f t="shared" si="0"/>
        <v>0</v>
      </c>
      <c r="C12" s="26">
        <v>0</v>
      </c>
      <c r="D12" s="26">
        <v>0</v>
      </c>
      <c r="E12" s="26">
        <v>0</v>
      </c>
    </row>
    <row r="13" spans="1:14" ht="25.5" x14ac:dyDescent="0.25">
      <c r="A13" s="24" t="s">
        <v>8</v>
      </c>
      <c r="B13" s="25">
        <f t="shared" si="0"/>
        <v>0</v>
      </c>
      <c r="C13" s="26">
        <v>0</v>
      </c>
      <c r="D13" s="26">
        <v>0</v>
      </c>
      <c r="E13" s="26">
        <v>0</v>
      </c>
      <c r="I13" s="152"/>
    </row>
    <row r="14" spans="1:14" ht="15.75" customHeight="1" x14ac:dyDescent="0.25">
      <c r="A14" s="28" t="s">
        <v>121</v>
      </c>
      <c r="B14" s="25">
        <f t="shared" si="0"/>
        <v>0</v>
      </c>
      <c r="C14" s="26">
        <v>0</v>
      </c>
      <c r="D14" s="26">
        <v>0</v>
      </c>
      <c r="E14" s="26">
        <v>0</v>
      </c>
    </row>
    <row r="15" spans="1:14" ht="25.5" customHeight="1" x14ac:dyDescent="0.25">
      <c r="A15" s="24" t="s">
        <v>122</v>
      </c>
      <c r="B15" s="25">
        <f>SUM(E15+D15+C15)</f>
        <v>112</v>
      </c>
      <c r="C15" s="26">
        <v>1</v>
      </c>
      <c r="D15" s="26">
        <v>51</v>
      </c>
      <c r="E15" s="26">
        <v>60</v>
      </c>
    </row>
    <row r="16" spans="1:14" ht="18.75" customHeight="1" x14ac:dyDescent="0.25">
      <c r="A16" s="29" t="s">
        <v>123</v>
      </c>
      <c r="B16" s="25">
        <f t="shared" si="0"/>
        <v>0</v>
      </c>
      <c r="C16" s="26">
        <v>0</v>
      </c>
      <c r="D16" s="26">
        <v>0</v>
      </c>
      <c r="E16" s="26">
        <v>0</v>
      </c>
    </row>
    <row r="17" spans="1:5" ht="24.75" customHeight="1" x14ac:dyDescent="0.25">
      <c r="A17" s="29" t="s">
        <v>124</v>
      </c>
      <c r="B17" s="25">
        <f t="shared" si="0"/>
        <v>0</v>
      </c>
      <c r="C17" s="26">
        <v>0</v>
      </c>
      <c r="D17" s="26">
        <v>0</v>
      </c>
      <c r="E17" s="26">
        <v>0</v>
      </c>
    </row>
    <row r="18" spans="1:5" ht="17.25" customHeight="1" x14ac:dyDescent="0.25">
      <c r="A18" s="24" t="s">
        <v>125</v>
      </c>
      <c r="B18" s="25">
        <f t="shared" si="0"/>
        <v>0</v>
      </c>
      <c r="C18" s="26">
        <v>0</v>
      </c>
      <c r="D18" s="26">
        <v>0</v>
      </c>
      <c r="E18" s="26">
        <v>0</v>
      </c>
    </row>
    <row r="19" spans="1:5" ht="32.25" customHeight="1" x14ac:dyDescent="0.25">
      <c r="A19" s="29" t="s">
        <v>126</v>
      </c>
      <c r="B19" s="25">
        <f t="shared" si="0"/>
        <v>0</v>
      </c>
      <c r="C19" s="26">
        <v>0</v>
      </c>
      <c r="D19" s="26">
        <v>0</v>
      </c>
      <c r="E19" s="26">
        <v>0</v>
      </c>
    </row>
    <row r="20" spans="1:5" ht="25.5" x14ac:dyDescent="0.25">
      <c r="A20" s="30" t="s">
        <v>127</v>
      </c>
      <c r="B20" s="25">
        <f t="shared" si="0"/>
        <v>0</v>
      </c>
      <c r="C20" s="26">
        <v>0</v>
      </c>
      <c r="D20" s="26">
        <v>0</v>
      </c>
      <c r="E20" s="26">
        <v>0</v>
      </c>
    </row>
    <row r="21" spans="1:5" ht="17.25" customHeight="1" x14ac:dyDescent="0.25">
      <c r="A21" s="30" t="s">
        <v>128</v>
      </c>
      <c r="B21" s="25">
        <f t="shared" si="0"/>
        <v>0</v>
      </c>
      <c r="C21" s="26">
        <v>0</v>
      </c>
      <c r="D21" s="26">
        <v>0</v>
      </c>
      <c r="E21" s="26">
        <v>0</v>
      </c>
    </row>
    <row r="22" spans="1:5" ht="19.5" customHeight="1" x14ac:dyDescent="0.25">
      <c r="A22" s="29" t="s">
        <v>129</v>
      </c>
      <c r="B22" s="25">
        <f t="shared" si="0"/>
        <v>0</v>
      </c>
      <c r="C22" s="26">
        <v>0</v>
      </c>
      <c r="D22" s="26">
        <v>0</v>
      </c>
      <c r="E22" s="26">
        <v>0</v>
      </c>
    </row>
    <row r="23" spans="1:5" ht="25.5" x14ac:dyDescent="0.25">
      <c r="A23" s="31" t="s">
        <v>130</v>
      </c>
      <c r="B23" s="25">
        <f t="shared" si="0"/>
        <v>0</v>
      </c>
      <c r="C23" s="26">
        <v>0</v>
      </c>
      <c r="D23" s="26">
        <v>0</v>
      </c>
      <c r="E23" s="26">
        <v>0</v>
      </c>
    </row>
    <row r="24" spans="1:5" ht="18.75" customHeight="1" x14ac:dyDescent="0.25">
      <c r="A24" s="32" t="s">
        <v>131</v>
      </c>
      <c r="B24" s="25">
        <f t="shared" si="0"/>
        <v>0</v>
      </c>
      <c r="C24" s="26">
        <v>0</v>
      </c>
      <c r="D24" s="26">
        <v>0</v>
      </c>
      <c r="E24" s="26">
        <v>0</v>
      </c>
    </row>
    <row r="25" spans="1:5" ht="25.5" x14ac:dyDescent="0.25">
      <c r="A25" s="30" t="s">
        <v>132</v>
      </c>
      <c r="B25" s="25">
        <f t="shared" si="0"/>
        <v>0</v>
      </c>
      <c r="C25" s="26">
        <v>0</v>
      </c>
      <c r="D25" s="26">
        <v>0</v>
      </c>
      <c r="E25" s="26">
        <v>0</v>
      </c>
    </row>
    <row r="26" spans="1:5" ht="18" customHeight="1" x14ac:dyDescent="0.25">
      <c r="A26" s="30" t="s">
        <v>133</v>
      </c>
      <c r="B26" s="25">
        <f t="shared" si="0"/>
        <v>0</v>
      </c>
      <c r="C26" s="26">
        <v>0</v>
      </c>
      <c r="D26" s="26">
        <v>0</v>
      </c>
      <c r="E26" s="26">
        <v>0</v>
      </c>
    </row>
    <row r="27" spans="1:5" ht="27" customHeight="1" x14ac:dyDescent="0.25">
      <c r="A27" s="30" t="s">
        <v>134</v>
      </c>
      <c r="B27" s="25">
        <f t="shared" si="0"/>
        <v>0</v>
      </c>
      <c r="C27" s="26">
        <v>0</v>
      </c>
      <c r="D27" s="26">
        <v>0</v>
      </c>
      <c r="E27" s="26">
        <v>0</v>
      </c>
    </row>
    <row r="28" spans="1:5" x14ac:dyDescent="0.25">
      <c r="A28" s="30" t="s">
        <v>135</v>
      </c>
      <c r="B28" s="25">
        <f t="shared" si="0"/>
        <v>0</v>
      </c>
      <c r="C28" s="26">
        <v>0</v>
      </c>
      <c r="D28" s="26">
        <v>0</v>
      </c>
      <c r="E28" s="26">
        <v>0</v>
      </c>
    </row>
    <row r="29" spans="1:5" ht="42" customHeight="1" x14ac:dyDescent="0.25">
      <c r="A29" s="30" t="s">
        <v>136</v>
      </c>
      <c r="B29" s="25">
        <f t="shared" si="0"/>
        <v>0</v>
      </c>
      <c r="C29" s="26">
        <v>0</v>
      </c>
      <c r="D29" s="26">
        <v>0</v>
      </c>
      <c r="E29" s="26">
        <v>0</v>
      </c>
    </row>
    <row r="30" spans="1:5" ht="15.75" customHeight="1" x14ac:dyDescent="0.25">
      <c r="A30" s="29" t="s">
        <v>137</v>
      </c>
      <c r="B30" s="25">
        <f t="shared" si="0"/>
        <v>0</v>
      </c>
      <c r="C30" s="33">
        <v>0</v>
      </c>
      <c r="D30" s="33">
        <v>0</v>
      </c>
      <c r="E30" s="33">
        <v>0</v>
      </c>
    </row>
    <row r="31" spans="1:5" ht="26.25" thickBot="1" x14ac:dyDescent="0.3">
      <c r="A31" s="34" t="s">
        <v>138</v>
      </c>
      <c r="B31" s="109">
        <f t="shared" si="0"/>
        <v>0</v>
      </c>
      <c r="C31" s="35">
        <v>0</v>
      </c>
      <c r="D31" s="35">
        <v>0</v>
      </c>
      <c r="E31" s="35"/>
    </row>
    <row r="32" spans="1:5" ht="15" customHeight="1" x14ac:dyDescent="0.25">
      <c r="A32" s="220" t="s">
        <v>143</v>
      </c>
      <c r="B32" s="220"/>
      <c r="C32" s="220"/>
      <c r="D32" s="220"/>
      <c r="E32" s="220"/>
    </row>
  </sheetData>
  <mergeCells count="5">
    <mergeCell ref="A3:E4"/>
    <mergeCell ref="A5:A7"/>
    <mergeCell ref="B5:B6"/>
    <mergeCell ref="C5:E5"/>
    <mergeCell ref="A32:E32"/>
  </mergeCells>
  <pageMargins left="0.86" right="0.7" top="0.82" bottom="0.75" header="0.2800000000000000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3:K49"/>
  <sheetViews>
    <sheetView workbookViewId="0">
      <selection activeCell="H12" sqref="H12"/>
    </sheetView>
  </sheetViews>
  <sheetFormatPr baseColWidth="10" defaultRowHeight="15" x14ac:dyDescent="0.25"/>
  <cols>
    <col min="1" max="1" width="28.7109375" customWidth="1"/>
    <col min="2" max="2" width="11.28515625" style="88" customWidth="1"/>
    <col min="3" max="3" width="10.28515625" style="88" customWidth="1"/>
    <col min="4" max="4" width="14.140625" style="88" customWidth="1"/>
    <col min="5" max="5" width="15.28515625" style="88" customWidth="1"/>
    <col min="6" max="6" width="13.5703125" customWidth="1"/>
    <col min="7" max="7" width="16.28515625" customWidth="1"/>
    <col min="8" max="8" width="13" customWidth="1"/>
    <col min="9" max="9" width="14.5703125" customWidth="1"/>
  </cols>
  <sheetData>
    <row r="3" spans="1:11" x14ac:dyDescent="0.25">
      <c r="A3" s="213" t="s">
        <v>201</v>
      </c>
      <c r="B3" s="213"/>
      <c r="C3" s="213"/>
      <c r="D3" s="213"/>
      <c r="E3" s="213"/>
    </row>
    <row r="4" spans="1:11" ht="15.75" customHeight="1" thickBot="1" x14ac:dyDescent="0.3">
      <c r="A4" s="213"/>
      <c r="B4" s="213"/>
      <c r="C4" s="213"/>
      <c r="D4" s="213"/>
      <c r="E4" s="213"/>
    </row>
    <row r="5" spans="1:11" x14ac:dyDescent="0.25">
      <c r="A5" s="214" t="s">
        <v>96</v>
      </c>
      <c r="B5" s="221" t="s">
        <v>79</v>
      </c>
      <c r="C5" s="221"/>
      <c r="D5" s="219" t="s">
        <v>139</v>
      </c>
      <c r="E5" s="219"/>
    </row>
    <row r="6" spans="1:11" x14ac:dyDescent="0.25">
      <c r="A6" s="215"/>
      <c r="B6" s="222"/>
      <c r="C6" s="222"/>
      <c r="D6" s="127" t="s">
        <v>140</v>
      </c>
      <c r="E6" s="127" t="s">
        <v>141</v>
      </c>
      <c r="F6" s="105"/>
      <c r="G6" s="105"/>
      <c r="H6" s="105"/>
      <c r="I6" s="105"/>
      <c r="J6" s="105"/>
      <c r="K6" s="105"/>
    </row>
    <row r="7" spans="1:11" ht="15.75" thickBot="1" x14ac:dyDescent="0.3">
      <c r="A7" s="216"/>
      <c r="B7" s="126" t="s">
        <v>1</v>
      </c>
      <c r="C7" s="126" t="s">
        <v>2</v>
      </c>
      <c r="D7" s="126" t="s">
        <v>1</v>
      </c>
      <c r="E7" s="126" t="s">
        <v>1</v>
      </c>
      <c r="F7" s="152"/>
      <c r="G7" s="152"/>
      <c r="H7" s="152"/>
      <c r="I7" s="152"/>
      <c r="J7" s="152"/>
      <c r="K7" s="152"/>
    </row>
    <row r="8" spans="1:11" ht="15.75" customHeight="1" x14ac:dyDescent="0.25">
      <c r="A8" s="131" t="s">
        <v>3</v>
      </c>
      <c r="B8" s="132">
        <f t="shared" ref="B8:E8" si="0">SUM(B9:B48)</f>
        <v>117</v>
      </c>
      <c r="C8" s="132">
        <f t="shared" si="0"/>
        <v>100</v>
      </c>
      <c r="D8" s="132">
        <f t="shared" si="0"/>
        <v>109</v>
      </c>
      <c r="E8" s="132">
        <f t="shared" si="0"/>
        <v>8</v>
      </c>
      <c r="F8" s="105"/>
      <c r="G8" s="105"/>
      <c r="H8" s="105"/>
      <c r="I8" s="105"/>
      <c r="J8" s="105"/>
      <c r="K8" s="105"/>
    </row>
    <row r="9" spans="1:11" x14ac:dyDescent="0.25">
      <c r="A9" s="22" t="s">
        <v>29</v>
      </c>
      <c r="B9" s="105">
        <f>SUM(E9+D9)</f>
        <v>33</v>
      </c>
      <c r="C9" s="101">
        <f>(B9/$B$8)*100</f>
        <v>28.205128205128204</v>
      </c>
      <c r="D9" s="102">
        <v>33</v>
      </c>
      <c r="E9" s="102">
        <v>0</v>
      </c>
    </row>
    <row r="10" spans="1:11" x14ac:dyDescent="0.25">
      <c r="A10" s="22" t="s">
        <v>100</v>
      </c>
      <c r="B10" s="105">
        <f t="shared" ref="B10:B48" si="1">SUM(E10+D10)</f>
        <v>23</v>
      </c>
      <c r="C10" s="101">
        <f t="shared" ref="C10:C48" si="2">(B10/$B$8)*100</f>
        <v>19.658119658119659</v>
      </c>
      <c r="D10" s="102">
        <v>21</v>
      </c>
      <c r="E10" s="102">
        <v>2</v>
      </c>
    </row>
    <row r="11" spans="1:11" x14ac:dyDescent="0.25">
      <c r="A11" s="22" t="s">
        <v>101</v>
      </c>
      <c r="B11" s="105">
        <f t="shared" si="1"/>
        <v>12</v>
      </c>
      <c r="C11" s="101">
        <f t="shared" si="2"/>
        <v>10.256410256410255</v>
      </c>
      <c r="D11" s="100">
        <v>12</v>
      </c>
      <c r="E11" s="102">
        <v>0</v>
      </c>
    </row>
    <row r="12" spans="1:11" x14ac:dyDescent="0.25">
      <c r="A12" s="22" t="s">
        <v>33</v>
      </c>
      <c r="B12" s="105">
        <f t="shared" si="1"/>
        <v>13</v>
      </c>
      <c r="C12" s="101">
        <f t="shared" si="2"/>
        <v>11.111111111111111</v>
      </c>
      <c r="D12" s="102">
        <v>13</v>
      </c>
      <c r="E12" s="102">
        <v>0</v>
      </c>
    </row>
    <row r="13" spans="1:11" x14ac:dyDescent="0.25">
      <c r="A13" s="22" t="s">
        <v>102</v>
      </c>
      <c r="B13" s="105">
        <f t="shared" si="1"/>
        <v>0</v>
      </c>
      <c r="C13" s="101">
        <f t="shared" si="2"/>
        <v>0</v>
      </c>
      <c r="D13" s="100">
        <v>0</v>
      </c>
      <c r="E13" s="100">
        <v>0</v>
      </c>
    </row>
    <row r="14" spans="1:11" x14ac:dyDescent="0.25">
      <c r="A14" s="22" t="s">
        <v>35</v>
      </c>
      <c r="B14" s="105">
        <f t="shared" si="1"/>
        <v>0</v>
      </c>
      <c r="C14" s="101">
        <f t="shared" si="2"/>
        <v>0</v>
      </c>
      <c r="D14" s="100">
        <v>0</v>
      </c>
      <c r="E14" s="100">
        <v>0</v>
      </c>
    </row>
    <row r="15" spans="1:11" x14ac:dyDescent="0.25">
      <c r="A15" s="22" t="s">
        <v>36</v>
      </c>
      <c r="B15" s="105">
        <f t="shared" si="1"/>
        <v>0</v>
      </c>
      <c r="C15" s="101">
        <f t="shared" si="2"/>
        <v>0</v>
      </c>
      <c r="D15" s="100">
        <v>0</v>
      </c>
      <c r="E15" s="100">
        <v>0</v>
      </c>
    </row>
    <row r="16" spans="1:11" x14ac:dyDescent="0.25">
      <c r="A16" s="22" t="s">
        <v>37</v>
      </c>
      <c r="B16" s="105">
        <f t="shared" si="1"/>
        <v>0</v>
      </c>
      <c r="C16" s="101">
        <f t="shared" si="2"/>
        <v>0</v>
      </c>
      <c r="D16" s="100">
        <v>0</v>
      </c>
      <c r="E16" s="100">
        <v>0</v>
      </c>
    </row>
    <row r="17" spans="1:5" x14ac:dyDescent="0.25">
      <c r="A17" s="22" t="s">
        <v>38</v>
      </c>
      <c r="B17" s="105">
        <f t="shared" si="1"/>
        <v>0</v>
      </c>
      <c r="C17" s="101">
        <f t="shared" si="2"/>
        <v>0</v>
      </c>
      <c r="D17" s="100">
        <v>0</v>
      </c>
      <c r="E17" s="100">
        <v>0</v>
      </c>
    </row>
    <row r="18" spans="1:5" x14ac:dyDescent="0.25">
      <c r="A18" s="22" t="s">
        <v>40</v>
      </c>
      <c r="B18" s="105">
        <f t="shared" si="1"/>
        <v>0</v>
      </c>
      <c r="C18" s="101">
        <f t="shared" si="2"/>
        <v>0</v>
      </c>
      <c r="D18" s="102">
        <v>0</v>
      </c>
      <c r="E18" s="102">
        <v>0</v>
      </c>
    </row>
    <row r="19" spans="1:5" x14ac:dyDescent="0.25">
      <c r="A19" s="22" t="s">
        <v>41</v>
      </c>
      <c r="B19" s="105">
        <f t="shared" si="1"/>
        <v>0</v>
      </c>
      <c r="C19" s="101">
        <f t="shared" si="2"/>
        <v>0</v>
      </c>
      <c r="D19" s="100">
        <v>0</v>
      </c>
      <c r="E19" s="100">
        <v>0</v>
      </c>
    </row>
    <row r="20" spans="1:5" x14ac:dyDescent="0.25">
      <c r="A20" s="22" t="s">
        <v>42</v>
      </c>
      <c r="B20" s="105">
        <f t="shared" si="1"/>
        <v>0</v>
      </c>
      <c r="C20" s="101">
        <f t="shared" si="2"/>
        <v>0</v>
      </c>
      <c r="D20" s="100">
        <v>0</v>
      </c>
      <c r="E20" s="102">
        <v>0</v>
      </c>
    </row>
    <row r="21" spans="1:5" x14ac:dyDescent="0.25">
      <c r="A21" s="22" t="s">
        <v>44</v>
      </c>
      <c r="B21" s="105">
        <f t="shared" si="1"/>
        <v>0</v>
      </c>
      <c r="C21" s="101">
        <f t="shared" si="2"/>
        <v>0</v>
      </c>
      <c r="D21" s="100">
        <v>0</v>
      </c>
      <c r="E21" s="100">
        <v>0</v>
      </c>
    </row>
    <row r="22" spans="1:5" x14ac:dyDescent="0.25">
      <c r="A22" s="22" t="s">
        <v>45</v>
      </c>
      <c r="B22" s="105">
        <f t="shared" si="1"/>
        <v>0</v>
      </c>
      <c r="C22" s="101">
        <f t="shared" si="2"/>
        <v>0</v>
      </c>
      <c r="D22" s="100">
        <v>0</v>
      </c>
      <c r="E22" s="100">
        <v>0</v>
      </c>
    </row>
    <row r="23" spans="1:5" x14ac:dyDescent="0.25">
      <c r="A23" s="22" t="s">
        <v>103</v>
      </c>
      <c r="B23" s="105">
        <f t="shared" si="1"/>
        <v>0</v>
      </c>
      <c r="C23" s="101">
        <f t="shared" si="2"/>
        <v>0</v>
      </c>
      <c r="D23" s="100">
        <v>0</v>
      </c>
      <c r="E23" s="100">
        <v>0</v>
      </c>
    </row>
    <row r="24" spans="1:5" x14ac:dyDescent="0.25">
      <c r="A24" s="22" t="s">
        <v>104</v>
      </c>
      <c r="B24" s="105">
        <f t="shared" si="1"/>
        <v>0</v>
      </c>
      <c r="C24" s="101">
        <f t="shared" si="2"/>
        <v>0</v>
      </c>
      <c r="D24" s="100">
        <v>0</v>
      </c>
      <c r="E24" s="100">
        <v>0</v>
      </c>
    </row>
    <row r="25" spans="1:5" x14ac:dyDescent="0.25">
      <c r="A25" s="22" t="s">
        <v>105</v>
      </c>
      <c r="B25" s="105">
        <f t="shared" si="1"/>
        <v>0</v>
      </c>
      <c r="C25" s="101">
        <f t="shared" si="2"/>
        <v>0</v>
      </c>
      <c r="D25" s="100">
        <v>0</v>
      </c>
      <c r="E25" s="100">
        <v>0</v>
      </c>
    </row>
    <row r="26" spans="1:5" x14ac:dyDescent="0.25">
      <c r="A26" s="22" t="s">
        <v>106</v>
      </c>
      <c r="B26" s="105">
        <f t="shared" si="1"/>
        <v>0</v>
      </c>
      <c r="C26" s="101">
        <f t="shared" si="2"/>
        <v>0</v>
      </c>
      <c r="D26" s="100">
        <v>0</v>
      </c>
      <c r="E26" s="100">
        <v>0</v>
      </c>
    </row>
    <row r="27" spans="1:5" x14ac:dyDescent="0.25">
      <c r="A27" s="22" t="s">
        <v>107</v>
      </c>
      <c r="B27" s="105">
        <f t="shared" si="1"/>
        <v>0</v>
      </c>
      <c r="C27" s="101">
        <f t="shared" si="2"/>
        <v>0</v>
      </c>
      <c r="D27" s="100">
        <v>0</v>
      </c>
      <c r="E27" s="100">
        <v>0</v>
      </c>
    </row>
    <row r="28" spans="1:5" x14ac:dyDescent="0.25">
      <c r="A28" s="22" t="s">
        <v>52</v>
      </c>
      <c r="B28" s="105">
        <f t="shared" si="1"/>
        <v>0</v>
      </c>
      <c r="C28" s="101">
        <f t="shared" si="2"/>
        <v>0</v>
      </c>
      <c r="D28" s="100">
        <v>0</v>
      </c>
      <c r="E28" s="100">
        <v>0</v>
      </c>
    </row>
    <row r="29" spans="1:5" ht="14.25" customHeight="1" x14ac:dyDescent="0.25">
      <c r="A29" s="22" t="s">
        <v>108</v>
      </c>
      <c r="B29" s="105">
        <f t="shared" si="1"/>
        <v>0</v>
      </c>
      <c r="C29" s="101">
        <f t="shared" si="2"/>
        <v>0</v>
      </c>
      <c r="D29" s="100">
        <v>0</v>
      </c>
      <c r="E29" s="100">
        <v>0</v>
      </c>
    </row>
    <row r="30" spans="1:5" x14ac:dyDescent="0.25">
      <c r="A30" s="22" t="s">
        <v>55</v>
      </c>
      <c r="B30" s="105">
        <f t="shared" si="1"/>
        <v>0</v>
      </c>
      <c r="C30" s="101">
        <f t="shared" si="2"/>
        <v>0</v>
      </c>
      <c r="D30" s="100">
        <v>0</v>
      </c>
      <c r="E30" s="100">
        <v>0</v>
      </c>
    </row>
    <row r="31" spans="1:5" x14ac:dyDescent="0.25">
      <c r="A31" s="22" t="s">
        <v>56</v>
      </c>
      <c r="B31" s="105">
        <f t="shared" si="1"/>
        <v>0</v>
      </c>
      <c r="C31" s="101">
        <f t="shared" si="2"/>
        <v>0</v>
      </c>
      <c r="D31" s="100">
        <v>0</v>
      </c>
      <c r="E31" s="100">
        <v>0</v>
      </c>
    </row>
    <row r="32" spans="1:5" x14ac:dyDescent="0.25">
      <c r="A32" s="22" t="s">
        <v>57</v>
      </c>
      <c r="B32" s="105">
        <f t="shared" si="1"/>
        <v>0</v>
      </c>
      <c r="C32" s="101">
        <f t="shared" si="2"/>
        <v>0</v>
      </c>
      <c r="D32" s="100">
        <v>0</v>
      </c>
      <c r="E32" s="100">
        <v>0</v>
      </c>
    </row>
    <row r="33" spans="1:5" x14ac:dyDescent="0.25">
      <c r="A33" s="22" t="s">
        <v>58</v>
      </c>
      <c r="B33" s="105">
        <f t="shared" si="1"/>
        <v>0</v>
      </c>
      <c r="C33" s="101">
        <f t="shared" si="2"/>
        <v>0</v>
      </c>
      <c r="D33" s="100">
        <v>0</v>
      </c>
      <c r="E33" s="100">
        <v>0</v>
      </c>
    </row>
    <row r="34" spans="1:5" x14ac:dyDescent="0.25">
      <c r="A34" s="22" t="s">
        <v>93</v>
      </c>
      <c r="B34" s="105">
        <f t="shared" si="1"/>
        <v>4</v>
      </c>
      <c r="C34" s="101">
        <f t="shared" si="2"/>
        <v>3.4188034188034191</v>
      </c>
      <c r="D34" s="102">
        <v>4</v>
      </c>
      <c r="E34" s="102">
        <v>0</v>
      </c>
    </row>
    <row r="35" spans="1:5" x14ac:dyDescent="0.25">
      <c r="A35" s="22" t="s">
        <v>61</v>
      </c>
      <c r="B35" s="105">
        <f t="shared" si="1"/>
        <v>0</v>
      </c>
      <c r="C35" s="101">
        <f t="shared" si="2"/>
        <v>0</v>
      </c>
      <c r="D35" s="102">
        <v>0</v>
      </c>
      <c r="E35" s="100">
        <v>0</v>
      </c>
    </row>
    <row r="36" spans="1:5" x14ac:dyDescent="0.25">
      <c r="A36" s="22" t="s">
        <v>62</v>
      </c>
      <c r="B36" s="105">
        <f t="shared" si="1"/>
        <v>8</v>
      </c>
      <c r="C36" s="101">
        <f t="shared" si="2"/>
        <v>6.8376068376068382</v>
      </c>
      <c r="D36" s="100">
        <v>8</v>
      </c>
      <c r="E36" s="100">
        <v>0</v>
      </c>
    </row>
    <row r="37" spans="1:5" x14ac:dyDescent="0.25">
      <c r="A37" s="22" t="s">
        <v>109</v>
      </c>
      <c r="B37" s="105">
        <f t="shared" si="1"/>
        <v>0</v>
      </c>
      <c r="C37" s="101">
        <f t="shared" si="2"/>
        <v>0</v>
      </c>
      <c r="D37" s="100">
        <v>0</v>
      </c>
      <c r="E37" s="100">
        <v>0</v>
      </c>
    </row>
    <row r="38" spans="1:5" x14ac:dyDescent="0.25">
      <c r="A38" s="22" t="s">
        <v>65</v>
      </c>
      <c r="B38" s="105">
        <f t="shared" si="1"/>
        <v>0</v>
      </c>
      <c r="C38" s="101">
        <f t="shared" si="2"/>
        <v>0</v>
      </c>
      <c r="D38" s="100">
        <v>0</v>
      </c>
      <c r="E38" s="100">
        <v>0</v>
      </c>
    </row>
    <row r="39" spans="1:5" x14ac:dyDescent="0.25">
      <c r="A39" s="22" t="s">
        <v>110</v>
      </c>
      <c r="B39" s="105">
        <f t="shared" si="1"/>
        <v>10</v>
      </c>
      <c r="C39" s="101">
        <f t="shared" si="2"/>
        <v>8.5470085470085468</v>
      </c>
      <c r="D39" s="100">
        <v>4</v>
      </c>
      <c r="E39" s="102">
        <v>6</v>
      </c>
    </row>
    <row r="40" spans="1:5" x14ac:dyDescent="0.25">
      <c r="A40" s="22" t="s">
        <v>67</v>
      </c>
      <c r="B40" s="105">
        <f t="shared" si="1"/>
        <v>0</v>
      </c>
      <c r="C40" s="101">
        <f t="shared" si="2"/>
        <v>0</v>
      </c>
      <c r="D40" s="100">
        <v>0</v>
      </c>
      <c r="E40" s="102">
        <v>0</v>
      </c>
    </row>
    <row r="41" spans="1:5" x14ac:dyDescent="0.25">
      <c r="A41" s="22" t="s">
        <v>68</v>
      </c>
      <c r="B41" s="105">
        <f t="shared" si="1"/>
        <v>0</v>
      </c>
      <c r="C41" s="101">
        <f t="shared" si="2"/>
        <v>0</v>
      </c>
      <c r="D41" s="100">
        <v>0</v>
      </c>
      <c r="E41" s="102">
        <v>0</v>
      </c>
    </row>
    <row r="42" spans="1:5" x14ac:dyDescent="0.25">
      <c r="A42" s="22" t="s">
        <v>70</v>
      </c>
      <c r="B42" s="105">
        <f t="shared" si="1"/>
        <v>0</v>
      </c>
      <c r="C42" s="101">
        <f t="shared" si="2"/>
        <v>0</v>
      </c>
      <c r="D42" s="100">
        <v>0</v>
      </c>
      <c r="E42" s="100">
        <v>0</v>
      </c>
    </row>
    <row r="43" spans="1:5" x14ac:dyDescent="0.25">
      <c r="A43" s="22" t="s">
        <v>71</v>
      </c>
      <c r="B43" s="105">
        <f t="shared" si="1"/>
        <v>14</v>
      </c>
      <c r="C43" s="101">
        <f t="shared" si="2"/>
        <v>11.965811965811966</v>
      </c>
      <c r="D43" s="100">
        <v>14</v>
      </c>
      <c r="E43" s="100">
        <v>0</v>
      </c>
    </row>
    <row r="44" spans="1:5" x14ac:dyDescent="0.25">
      <c r="A44" s="22" t="s">
        <v>94</v>
      </c>
      <c r="B44" s="105">
        <f t="shared" si="1"/>
        <v>0</v>
      </c>
      <c r="C44" s="101">
        <f t="shared" si="2"/>
        <v>0</v>
      </c>
      <c r="D44" s="100">
        <v>0</v>
      </c>
      <c r="E44" s="100">
        <v>0</v>
      </c>
    </row>
    <row r="45" spans="1:5" x14ac:dyDescent="0.25">
      <c r="A45" s="22" t="s">
        <v>74</v>
      </c>
      <c r="B45" s="105">
        <f t="shared" si="1"/>
        <v>0</v>
      </c>
      <c r="C45" s="101">
        <f t="shared" si="2"/>
        <v>0</v>
      </c>
      <c r="D45" s="102">
        <v>0</v>
      </c>
      <c r="E45" s="102">
        <v>0</v>
      </c>
    </row>
    <row r="46" spans="1:5" x14ac:dyDescent="0.25">
      <c r="A46" s="22" t="s">
        <v>75</v>
      </c>
      <c r="B46" s="105">
        <f t="shared" si="1"/>
        <v>0</v>
      </c>
      <c r="C46" s="101">
        <f t="shared" si="2"/>
        <v>0</v>
      </c>
      <c r="D46" s="100">
        <v>0</v>
      </c>
      <c r="E46" s="102">
        <v>0</v>
      </c>
    </row>
    <row r="47" spans="1:5" x14ac:dyDescent="0.25">
      <c r="A47" s="22" t="s">
        <v>111</v>
      </c>
      <c r="B47" s="105">
        <f t="shared" si="1"/>
        <v>0</v>
      </c>
      <c r="C47" s="101">
        <f t="shared" si="2"/>
        <v>0</v>
      </c>
      <c r="D47" s="100">
        <v>0</v>
      </c>
      <c r="E47" s="100">
        <v>0</v>
      </c>
    </row>
    <row r="48" spans="1:5" ht="15.75" thickBot="1" x14ac:dyDescent="0.3">
      <c r="A48" s="23" t="s">
        <v>77</v>
      </c>
      <c r="B48" s="106">
        <f t="shared" si="1"/>
        <v>0</v>
      </c>
      <c r="C48" s="104">
        <f t="shared" si="2"/>
        <v>0</v>
      </c>
      <c r="D48" s="103"/>
      <c r="E48" s="103">
        <v>0</v>
      </c>
    </row>
    <row r="49" spans="1:5" x14ac:dyDescent="0.25">
      <c r="A49" s="220" t="s">
        <v>142</v>
      </c>
      <c r="B49" s="220"/>
      <c r="C49" s="220"/>
      <c r="D49" s="220"/>
      <c r="E49" s="220"/>
    </row>
  </sheetData>
  <mergeCells count="5">
    <mergeCell ref="A3:E4"/>
    <mergeCell ref="A5:A7"/>
    <mergeCell ref="B5:C6"/>
    <mergeCell ref="D5:E5"/>
    <mergeCell ref="A49:E49"/>
  </mergeCells>
  <pageMargins left="0.99" right="0.7" top="0.4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K31"/>
  <sheetViews>
    <sheetView workbookViewId="0">
      <selection activeCell="O26" sqref="O26"/>
    </sheetView>
  </sheetViews>
  <sheetFormatPr baseColWidth="10" defaultRowHeight="15" x14ac:dyDescent="0.25"/>
  <cols>
    <col min="3" max="3" width="22.7109375" customWidth="1"/>
    <col min="4" max="4" width="7.5703125" customWidth="1"/>
    <col min="5" max="7" width="8" customWidth="1"/>
    <col min="8" max="8" width="6.85546875" customWidth="1"/>
    <col min="9" max="9" width="8" customWidth="1"/>
    <col min="10" max="10" width="9.85546875" customWidth="1"/>
    <col min="11" max="11" width="7.5703125" customWidth="1"/>
  </cols>
  <sheetData>
    <row r="4" spans="3:11" ht="15.75" x14ac:dyDescent="0.25">
      <c r="C4" s="227" t="s">
        <v>144</v>
      </c>
      <c r="D4" s="227"/>
      <c r="E4" s="227"/>
      <c r="F4" s="227"/>
      <c r="G4" s="227"/>
      <c r="H4" s="227"/>
      <c r="I4" s="227"/>
      <c r="J4" s="227"/>
      <c r="K4" s="227"/>
    </row>
    <row r="6" spans="3:11" ht="35.25" customHeight="1" x14ac:dyDescent="0.25">
      <c r="C6" s="205" t="s">
        <v>190</v>
      </c>
      <c r="D6" s="205"/>
      <c r="E6" s="205"/>
      <c r="F6" s="205"/>
      <c r="G6" s="205"/>
      <c r="H6" s="205"/>
      <c r="I6" s="205"/>
      <c r="J6" s="205"/>
      <c r="K6" s="205"/>
    </row>
    <row r="7" spans="3:11" ht="15" customHeight="1" x14ac:dyDescent="0.25">
      <c r="C7" s="230" t="s">
        <v>145</v>
      </c>
      <c r="D7" s="232" t="s">
        <v>146</v>
      </c>
      <c r="E7" s="232"/>
      <c r="F7" s="232" t="s">
        <v>147</v>
      </c>
      <c r="G7" s="232"/>
      <c r="H7" s="232" t="s">
        <v>148</v>
      </c>
      <c r="I7" s="232"/>
      <c r="J7" s="232"/>
      <c r="K7" s="232"/>
    </row>
    <row r="8" spans="3:11" x14ac:dyDescent="0.25">
      <c r="C8" s="230"/>
      <c r="D8" s="232"/>
      <c r="E8" s="232"/>
      <c r="F8" s="233"/>
      <c r="G8" s="233"/>
      <c r="H8" s="233"/>
      <c r="I8" s="233"/>
      <c r="J8" s="233"/>
      <c r="K8" s="233"/>
    </row>
    <row r="9" spans="3:11" x14ac:dyDescent="0.25">
      <c r="C9" s="230"/>
      <c r="D9" s="233"/>
      <c r="E9" s="233"/>
      <c r="F9" s="234" t="s">
        <v>149</v>
      </c>
      <c r="G9" s="234"/>
      <c r="H9" s="235" t="s">
        <v>150</v>
      </c>
      <c r="I9" s="235"/>
      <c r="J9" s="235" t="s">
        <v>151</v>
      </c>
      <c r="K9" s="235"/>
    </row>
    <row r="10" spans="3:11" x14ac:dyDescent="0.25">
      <c r="C10" s="231"/>
      <c r="D10" s="134" t="s">
        <v>1</v>
      </c>
      <c r="E10" s="134" t="s">
        <v>2</v>
      </c>
      <c r="F10" s="134" t="s">
        <v>1</v>
      </c>
      <c r="G10" s="134" t="s">
        <v>2</v>
      </c>
      <c r="H10" s="135" t="s">
        <v>1</v>
      </c>
      <c r="I10" s="135" t="s">
        <v>2</v>
      </c>
      <c r="J10" s="135" t="s">
        <v>1</v>
      </c>
      <c r="K10" s="135" t="s">
        <v>2</v>
      </c>
    </row>
    <row r="11" spans="3:11" x14ac:dyDescent="0.25">
      <c r="C11" s="51" t="s">
        <v>3</v>
      </c>
      <c r="D11" s="52">
        <f>SUM(D12:D16)</f>
        <v>14</v>
      </c>
      <c r="E11" s="53">
        <f t="shared" ref="E11:K11" si="0">SUM(E12:E16)</f>
        <v>99.999999999999986</v>
      </c>
      <c r="F11" s="54">
        <f t="shared" si="0"/>
        <v>9053</v>
      </c>
      <c r="G11" s="54">
        <f t="shared" si="0"/>
        <v>100.00000000000001</v>
      </c>
      <c r="H11" s="54">
        <f t="shared" si="0"/>
        <v>4804</v>
      </c>
      <c r="I11" s="55">
        <f t="shared" si="0"/>
        <v>53.065282226886112</v>
      </c>
      <c r="J11" s="54">
        <f>SUM(J12:J16)</f>
        <v>4249</v>
      </c>
      <c r="K11" s="85">
        <f t="shared" si="0"/>
        <v>46.934717773113888</v>
      </c>
    </row>
    <row r="12" spans="3:11" ht="18" customHeight="1" x14ac:dyDescent="0.25">
      <c r="C12" s="58" t="s">
        <v>152</v>
      </c>
      <c r="D12" s="66">
        <v>4</v>
      </c>
      <c r="E12" s="74">
        <f>(D12/$D$11)*100</f>
        <v>28.571428571428569</v>
      </c>
      <c r="F12" s="67">
        <f>SUM(J12+H12)</f>
        <v>6211</v>
      </c>
      <c r="G12" s="68">
        <f>(F12/$F$11)*100</f>
        <v>68.607091571854639</v>
      </c>
      <c r="H12" s="69">
        <v>2212</v>
      </c>
      <c r="I12" s="68">
        <f>(H12/$F$11)*100</f>
        <v>24.433889318457968</v>
      </c>
      <c r="J12" s="69">
        <v>3999</v>
      </c>
      <c r="K12" s="86">
        <f>(J12/$F$11)*100</f>
        <v>44.173202253396667</v>
      </c>
    </row>
    <row r="13" spans="3:11" ht="18" customHeight="1" x14ac:dyDescent="0.25">
      <c r="C13" s="58" t="s">
        <v>153</v>
      </c>
      <c r="D13" s="66">
        <v>1</v>
      </c>
      <c r="E13" s="74">
        <f>(D13/$D$11)*100</f>
        <v>7.1428571428571423</v>
      </c>
      <c r="F13" s="67">
        <f>SUM(J13+H13)</f>
        <v>12</v>
      </c>
      <c r="G13" s="68">
        <f>(F13/$F$11)*100</f>
        <v>0.13255274494642658</v>
      </c>
      <c r="H13" s="69">
        <v>12</v>
      </c>
      <c r="I13" s="68">
        <f>(H13/$F$11)*100</f>
        <v>0.13255274494642658</v>
      </c>
      <c r="J13" s="69">
        <v>0</v>
      </c>
      <c r="K13" s="86">
        <f>(J13/$F$11)*100</f>
        <v>0</v>
      </c>
    </row>
    <row r="14" spans="3:11" ht="18" customHeight="1" x14ac:dyDescent="0.25">
      <c r="C14" s="58" t="s">
        <v>154</v>
      </c>
      <c r="D14" s="97">
        <v>1</v>
      </c>
      <c r="E14" s="74">
        <f>(D14/$D$11)*100</f>
        <v>7.1428571428571423</v>
      </c>
      <c r="F14" s="61">
        <f>SUM(J14+H14)</f>
        <v>157</v>
      </c>
      <c r="G14" s="68">
        <f>(F14/$F$11)*100</f>
        <v>1.7342317463824146</v>
      </c>
      <c r="H14" s="97">
        <v>87</v>
      </c>
      <c r="I14" s="68">
        <f>(H14/$F$11)*100</f>
        <v>0.96100740086159286</v>
      </c>
      <c r="J14" s="97">
        <v>70</v>
      </c>
      <c r="K14" s="86">
        <f>(J14/$F$11)*100</f>
        <v>0.77322434552082187</v>
      </c>
    </row>
    <row r="15" spans="3:11" ht="16.5" customHeight="1" x14ac:dyDescent="0.25">
      <c r="C15" s="58" t="s">
        <v>155</v>
      </c>
      <c r="D15" s="79">
        <v>7</v>
      </c>
      <c r="E15" s="74">
        <f>(D15/$D$11)*100</f>
        <v>50</v>
      </c>
      <c r="F15" s="67">
        <f>SUM(J15+H15)</f>
        <v>267</v>
      </c>
      <c r="G15" s="68">
        <f>(F15/$F$11)*100</f>
        <v>2.9492985750579916</v>
      </c>
      <c r="H15" s="61">
        <v>256</v>
      </c>
      <c r="I15" s="68">
        <f>(H15/$F$11)*100</f>
        <v>2.8277918921904339</v>
      </c>
      <c r="J15" s="69">
        <v>11</v>
      </c>
      <c r="K15" s="86">
        <f>(J15/$F$11)*100</f>
        <v>0.12150668286755771</v>
      </c>
    </row>
    <row r="16" spans="3:11" ht="18.75" customHeight="1" x14ac:dyDescent="0.25">
      <c r="C16" s="70" t="s">
        <v>156</v>
      </c>
      <c r="D16" s="90">
        <v>1</v>
      </c>
      <c r="E16" s="74">
        <f>(D16/$D$11)*100</f>
        <v>7.1428571428571423</v>
      </c>
      <c r="F16" s="71">
        <f>SUM(J16+H16)</f>
        <v>2406</v>
      </c>
      <c r="G16" s="68">
        <f>(F16/$F$11)*100</f>
        <v>26.576825361758534</v>
      </c>
      <c r="H16" s="61">
        <v>2237</v>
      </c>
      <c r="I16" s="68">
        <f>(H16/$F$11)*100</f>
        <v>24.71004087042969</v>
      </c>
      <c r="J16" s="108">
        <v>169</v>
      </c>
      <c r="K16" s="86">
        <f>(J16/$F$11)*100</f>
        <v>1.8667844913288414</v>
      </c>
    </row>
    <row r="17" spans="3:11" ht="15.75" customHeight="1" x14ac:dyDescent="0.25">
      <c r="C17" s="228" t="s">
        <v>172</v>
      </c>
      <c r="D17" s="228"/>
      <c r="E17" s="228"/>
      <c r="F17" s="228"/>
      <c r="G17" s="228"/>
      <c r="H17" s="228"/>
      <c r="I17" s="228"/>
      <c r="J17" s="228"/>
      <c r="K17" s="228"/>
    </row>
    <row r="21" spans="3:11" ht="33" customHeight="1" x14ac:dyDescent="0.25">
      <c r="C21" s="236" t="s">
        <v>189</v>
      </c>
      <c r="D21" s="236"/>
      <c r="E21" s="236"/>
      <c r="F21" s="236"/>
      <c r="G21" s="236"/>
      <c r="H21" s="236"/>
      <c r="I21" s="236"/>
      <c r="J21" s="236"/>
      <c r="K21" s="236"/>
    </row>
    <row r="22" spans="3:11" ht="15" customHeight="1" x14ac:dyDescent="0.25">
      <c r="C22" s="230" t="s">
        <v>145</v>
      </c>
      <c r="D22" s="223" t="s">
        <v>146</v>
      </c>
      <c r="E22" s="223"/>
      <c r="F22" s="223" t="s">
        <v>147</v>
      </c>
      <c r="G22" s="223"/>
      <c r="H22" s="225" t="s">
        <v>148</v>
      </c>
      <c r="I22" s="225"/>
      <c r="J22" s="225"/>
      <c r="K22" s="225"/>
    </row>
    <row r="23" spans="3:11" x14ac:dyDescent="0.25">
      <c r="C23" s="230"/>
      <c r="D23" s="237"/>
      <c r="E23" s="237"/>
      <c r="F23" s="224"/>
      <c r="G23" s="224"/>
      <c r="H23" s="226" t="s">
        <v>150</v>
      </c>
      <c r="I23" s="226"/>
      <c r="J23" s="226" t="s">
        <v>151</v>
      </c>
      <c r="K23" s="226"/>
    </row>
    <row r="24" spans="3:11" x14ac:dyDescent="0.25">
      <c r="C24" s="230"/>
      <c r="D24" s="136" t="s">
        <v>1</v>
      </c>
      <c r="E24" s="137" t="s">
        <v>2</v>
      </c>
      <c r="F24" s="138" t="s">
        <v>1</v>
      </c>
      <c r="G24" s="138" t="s">
        <v>2</v>
      </c>
      <c r="H24" s="139" t="s">
        <v>1</v>
      </c>
      <c r="I24" s="139" t="s">
        <v>2</v>
      </c>
      <c r="J24" s="139" t="s">
        <v>1</v>
      </c>
      <c r="K24" s="138" t="s">
        <v>2</v>
      </c>
    </row>
    <row r="25" spans="3:11" ht="15.75" customHeight="1" x14ac:dyDescent="0.25">
      <c r="C25" s="72" t="s">
        <v>3</v>
      </c>
      <c r="D25" s="78">
        <f>SUM(D26:D30)</f>
        <v>2</v>
      </c>
      <c r="E25" s="78">
        <f t="shared" ref="E25:K25" si="1">SUM(E26:E30)</f>
        <v>100</v>
      </c>
      <c r="F25" s="93">
        <f>SUM(F26:F30)</f>
        <v>1754</v>
      </c>
      <c r="G25" s="95">
        <f t="shared" si="1"/>
        <v>100</v>
      </c>
      <c r="H25" s="78">
        <f t="shared" si="1"/>
        <v>1515</v>
      </c>
      <c r="I25" s="94">
        <f t="shared" si="1"/>
        <v>104.29076396807298</v>
      </c>
      <c r="J25" s="78">
        <f t="shared" si="1"/>
        <v>239</v>
      </c>
      <c r="K25" s="94">
        <f t="shared" si="1"/>
        <v>13.62599771949829</v>
      </c>
    </row>
    <row r="26" spans="3:11" ht="18.75" customHeight="1" x14ac:dyDescent="0.25">
      <c r="C26" s="73" t="s">
        <v>152</v>
      </c>
      <c r="D26" s="79">
        <v>1</v>
      </c>
      <c r="E26" s="60">
        <f>(D26/$D$25)*100</f>
        <v>50</v>
      </c>
      <c r="F26" s="61">
        <f>SUM(J26+H26)</f>
        <v>1735</v>
      </c>
      <c r="G26" s="62">
        <f>(F26/$F$25)*100</f>
        <v>98.916761687571267</v>
      </c>
      <c r="H26" s="62">
        <v>1496</v>
      </c>
      <c r="I26" s="62">
        <f>(H26/$F$25)*100</f>
        <v>85.29076396807298</v>
      </c>
      <c r="J26" s="61">
        <v>239</v>
      </c>
      <c r="K26" s="63">
        <f>(J26/$F$25)*100</f>
        <v>13.62599771949829</v>
      </c>
    </row>
    <row r="27" spans="3:11" ht="18" customHeight="1" x14ac:dyDescent="0.25">
      <c r="C27" s="73" t="s">
        <v>153</v>
      </c>
      <c r="D27" s="79">
        <v>0</v>
      </c>
      <c r="E27" s="60">
        <f>(D27/$D$25)*100</f>
        <v>0</v>
      </c>
      <c r="F27" s="61">
        <f>SUM(J27+H27)</f>
        <v>0</v>
      </c>
      <c r="G27" s="62">
        <f>(F27/$F$25)*100</f>
        <v>0</v>
      </c>
      <c r="H27" s="61">
        <v>0</v>
      </c>
      <c r="I27" s="62">
        <v>0</v>
      </c>
      <c r="J27" s="59">
        <v>0</v>
      </c>
      <c r="K27" s="63">
        <f>(J27/$F$25)*100</f>
        <v>0</v>
      </c>
    </row>
    <row r="28" spans="3:11" ht="18.75" customHeight="1" x14ac:dyDescent="0.25">
      <c r="C28" s="73" t="s">
        <v>155</v>
      </c>
      <c r="D28" s="79">
        <v>1</v>
      </c>
      <c r="E28" s="60">
        <f>(D28/$D$25)*100</f>
        <v>50</v>
      </c>
      <c r="F28" s="61">
        <f>SUM(J28+H28)</f>
        <v>19</v>
      </c>
      <c r="G28" s="62">
        <f>(F28/$F$25)*100</f>
        <v>1.0832383124287344</v>
      </c>
      <c r="H28" s="61">
        <v>19</v>
      </c>
      <c r="I28" s="62">
        <v>19</v>
      </c>
      <c r="J28" s="61">
        <v>0</v>
      </c>
      <c r="K28" s="63">
        <f>(J28/$F$25)*100</f>
        <v>0</v>
      </c>
    </row>
    <row r="29" spans="3:11" ht="16.5" customHeight="1" x14ac:dyDescent="0.25">
      <c r="C29" s="89" t="s">
        <v>156</v>
      </c>
      <c r="D29" s="90">
        <v>0</v>
      </c>
      <c r="E29" s="60">
        <f>(D29/$D$25)*100</f>
        <v>0</v>
      </c>
      <c r="F29" s="61">
        <f>SUM(J29+H29)</f>
        <v>0</v>
      </c>
      <c r="G29" s="62">
        <f>(F29/$F$25)*100</f>
        <v>0</v>
      </c>
      <c r="H29" s="91">
        <v>0</v>
      </c>
      <c r="I29" s="62">
        <f>(H29/$F$25)*100</f>
        <v>0</v>
      </c>
      <c r="J29" s="91">
        <v>0</v>
      </c>
      <c r="K29" s="63">
        <f>(J29/$F$25)*100</f>
        <v>0</v>
      </c>
    </row>
    <row r="30" spans="3:11" x14ac:dyDescent="0.25">
      <c r="C30" s="92" t="s">
        <v>154</v>
      </c>
      <c r="D30" s="96">
        <v>0</v>
      </c>
      <c r="E30" s="64">
        <f>(D30/$D$25)*100</f>
        <v>0</v>
      </c>
      <c r="F30" s="83">
        <f>SUM(J30+H30)</f>
        <v>0</v>
      </c>
      <c r="G30" s="96">
        <v>0</v>
      </c>
      <c r="H30" s="189">
        <v>0</v>
      </c>
      <c r="I30" s="107">
        <f>(H30/$F$25)*100</f>
        <v>0</v>
      </c>
      <c r="J30" s="96">
        <v>0</v>
      </c>
      <c r="K30" s="65">
        <f>(J30/$F$25)*100</f>
        <v>0</v>
      </c>
    </row>
    <row r="31" spans="3:11" ht="17.25" customHeight="1" x14ac:dyDescent="0.25">
      <c r="C31" s="229" t="s">
        <v>171</v>
      </c>
      <c r="D31" s="229"/>
      <c r="E31" s="229"/>
      <c r="F31" s="229"/>
      <c r="G31" s="229"/>
      <c r="H31" s="229"/>
      <c r="I31" s="229"/>
      <c r="J31" s="229"/>
      <c r="K31" s="229"/>
    </row>
  </sheetData>
  <mergeCells count="18">
    <mergeCell ref="C31:K31"/>
    <mergeCell ref="C6:K6"/>
    <mergeCell ref="C7:C10"/>
    <mergeCell ref="D7:E9"/>
    <mergeCell ref="F7:G8"/>
    <mergeCell ref="H7:K8"/>
    <mergeCell ref="F9:G9"/>
    <mergeCell ref="H9:I9"/>
    <mergeCell ref="J9:K9"/>
    <mergeCell ref="C21:K21"/>
    <mergeCell ref="C22:C24"/>
    <mergeCell ref="D22:E23"/>
    <mergeCell ref="F22:G23"/>
    <mergeCell ref="H22:K22"/>
    <mergeCell ref="H23:I23"/>
    <mergeCell ref="J23:K23"/>
    <mergeCell ref="C4:K4"/>
    <mergeCell ref="C17:K17"/>
  </mergeCells>
  <pageMargins left="0.88" right="0.7" top="0.48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31"/>
  <sheetViews>
    <sheetView workbookViewId="0">
      <selection activeCell="K13" sqref="K13"/>
    </sheetView>
  </sheetViews>
  <sheetFormatPr baseColWidth="10" defaultRowHeight="15" x14ac:dyDescent="0.25"/>
  <cols>
    <col min="1" max="1" width="39.7109375" customWidth="1"/>
    <col min="2" max="2" width="11" customWidth="1"/>
    <col min="3" max="3" width="9.5703125" customWidth="1"/>
    <col min="4" max="4" width="8.5703125" customWidth="1"/>
    <col min="5" max="5" width="9.140625" customWidth="1"/>
    <col min="6" max="7" width="13.85546875" customWidth="1"/>
  </cols>
  <sheetData>
    <row r="2" spans="1:7" ht="14.25" customHeight="1" x14ac:dyDescent="0.25"/>
    <row r="3" spans="1:7" ht="15" customHeight="1" x14ac:dyDescent="0.25">
      <c r="A3" s="238" t="s">
        <v>191</v>
      </c>
      <c r="B3" s="238"/>
      <c r="C3" s="238"/>
      <c r="D3" s="238"/>
      <c r="E3" s="238"/>
      <c r="F3" s="238"/>
      <c r="G3" s="238"/>
    </row>
    <row r="4" spans="1:7" ht="15" customHeight="1" x14ac:dyDescent="0.25">
      <c r="A4" s="239"/>
      <c r="B4" s="239"/>
      <c r="C4" s="239"/>
      <c r="D4" s="239"/>
      <c r="E4" s="239"/>
      <c r="F4" s="239"/>
      <c r="G4" s="239"/>
    </row>
    <row r="5" spans="1:7" x14ac:dyDescent="0.25">
      <c r="A5" s="240" t="s">
        <v>0</v>
      </c>
      <c r="B5" s="140"/>
      <c r="C5" s="243"/>
      <c r="D5" s="243"/>
      <c r="E5" s="243"/>
      <c r="F5" s="243"/>
      <c r="G5" s="243"/>
    </row>
    <row r="6" spans="1:7" ht="26.25" customHeight="1" x14ac:dyDescent="0.25">
      <c r="A6" s="241"/>
      <c r="B6" s="141" t="s">
        <v>158</v>
      </c>
      <c r="C6" s="142" t="s">
        <v>152</v>
      </c>
      <c r="D6" s="143" t="s">
        <v>159</v>
      </c>
      <c r="E6" s="143" t="s">
        <v>155</v>
      </c>
      <c r="F6" s="143" t="s">
        <v>160</v>
      </c>
      <c r="G6" s="142" t="s">
        <v>156</v>
      </c>
    </row>
    <row r="7" spans="1:7" x14ac:dyDescent="0.25">
      <c r="A7" s="242"/>
      <c r="B7" s="144" t="s">
        <v>1</v>
      </c>
      <c r="C7" s="145" t="s">
        <v>1</v>
      </c>
      <c r="D7" s="145" t="s">
        <v>1</v>
      </c>
      <c r="E7" s="145" t="s">
        <v>1</v>
      </c>
      <c r="F7" s="145" t="s">
        <v>1</v>
      </c>
      <c r="G7" s="145" t="s">
        <v>1</v>
      </c>
    </row>
    <row r="8" spans="1:7" x14ac:dyDescent="0.25">
      <c r="A8" s="36" t="s">
        <v>3</v>
      </c>
      <c r="B8" s="37">
        <f t="shared" ref="B8:G8" si="0">SUM(B9:B30)</f>
        <v>14</v>
      </c>
      <c r="C8" s="38">
        <f t="shared" si="0"/>
        <v>4</v>
      </c>
      <c r="D8" s="39">
        <f t="shared" si="0"/>
        <v>1</v>
      </c>
      <c r="E8" s="39">
        <f t="shared" si="0"/>
        <v>7</v>
      </c>
      <c r="F8" s="39">
        <f t="shared" si="0"/>
        <v>1</v>
      </c>
      <c r="G8" s="39">
        <f t="shared" si="0"/>
        <v>1</v>
      </c>
    </row>
    <row r="9" spans="1:7" ht="31.5" customHeight="1" x14ac:dyDescent="0.25">
      <c r="A9" s="40" t="s">
        <v>4</v>
      </c>
      <c r="B9" s="41">
        <f>SUM(F9+G9+E9+D9+C9)</f>
        <v>1</v>
      </c>
      <c r="C9" s="38">
        <v>0</v>
      </c>
      <c r="D9" s="38">
        <v>0</v>
      </c>
      <c r="E9" s="38">
        <v>0</v>
      </c>
      <c r="F9" s="38">
        <v>0</v>
      </c>
      <c r="G9" s="38">
        <v>1</v>
      </c>
    </row>
    <row r="10" spans="1:7" x14ac:dyDescent="0.25">
      <c r="A10" s="42" t="s">
        <v>5</v>
      </c>
      <c r="B10" s="41">
        <f t="shared" ref="B10:B30" si="1">SUM(F10+G10+E10+D10+C10)</f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</row>
    <row r="11" spans="1:7" ht="18" customHeight="1" x14ac:dyDescent="0.25">
      <c r="A11" s="42" t="s">
        <v>6</v>
      </c>
      <c r="B11" s="41">
        <f t="shared" si="1"/>
        <v>1</v>
      </c>
      <c r="C11" s="38">
        <v>0</v>
      </c>
      <c r="D11" s="38">
        <v>0</v>
      </c>
      <c r="E11" s="38">
        <v>1</v>
      </c>
      <c r="F11" s="38">
        <v>0</v>
      </c>
      <c r="G11" s="38">
        <v>0</v>
      </c>
    </row>
    <row r="12" spans="1:7" ht="30" x14ac:dyDescent="0.25">
      <c r="A12" s="76" t="s">
        <v>7</v>
      </c>
      <c r="B12" s="41">
        <f t="shared" si="1"/>
        <v>2</v>
      </c>
      <c r="C12" s="38">
        <v>0</v>
      </c>
      <c r="D12" s="38">
        <v>1</v>
      </c>
      <c r="E12" s="38">
        <v>0</v>
      </c>
      <c r="F12" s="38">
        <v>1</v>
      </c>
      <c r="G12" s="38">
        <v>0</v>
      </c>
    </row>
    <row r="13" spans="1:7" ht="42" customHeight="1" x14ac:dyDescent="0.25">
      <c r="A13" s="40" t="s">
        <v>8</v>
      </c>
      <c r="B13" s="41">
        <f t="shared" si="1"/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7" ht="17.25" customHeight="1" x14ac:dyDescent="0.25">
      <c r="A14" s="42" t="s">
        <v>9</v>
      </c>
      <c r="B14" s="41">
        <f t="shared" si="1"/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</row>
    <row r="15" spans="1:7" ht="44.25" customHeight="1" x14ac:dyDescent="0.25">
      <c r="A15" s="40" t="s">
        <v>10</v>
      </c>
      <c r="B15" s="41">
        <f t="shared" si="1"/>
        <v>1</v>
      </c>
      <c r="C15" s="38">
        <v>1</v>
      </c>
      <c r="D15" s="38">
        <v>0</v>
      </c>
      <c r="E15" s="38">
        <v>0</v>
      </c>
      <c r="F15" s="38">
        <v>0</v>
      </c>
      <c r="G15" s="38">
        <v>0</v>
      </c>
    </row>
    <row r="16" spans="1:7" x14ac:dyDescent="0.25">
      <c r="A16" s="77" t="s">
        <v>11</v>
      </c>
      <c r="B16" s="41">
        <f t="shared" si="1"/>
        <v>6</v>
      </c>
      <c r="C16" s="38">
        <v>0</v>
      </c>
      <c r="D16" s="38">
        <v>0</v>
      </c>
      <c r="E16" s="38">
        <v>6</v>
      </c>
      <c r="F16" s="38">
        <v>0</v>
      </c>
      <c r="G16" s="38">
        <v>0</v>
      </c>
    </row>
    <row r="17" spans="1:7" ht="30.75" customHeight="1" x14ac:dyDescent="0.25">
      <c r="A17" s="76" t="s">
        <v>12</v>
      </c>
      <c r="B17" s="41">
        <f t="shared" si="1"/>
        <v>1</v>
      </c>
      <c r="C17" s="38">
        <v>1</v>
      </c>
      <c r="D17" s="38">
        <v>0</v>
      </c>
      <c r="E17" s="38">
        <v>0</v>
      </c>
      <c r="F17" s="38">
        <v>0</v>
      </c>
      <c r="G17" s="38">
        <v>0</v>
      </c>
    </row>
    <row r="18" spans="1:7" ht="18" customHeight="1" x14ac:dyDescent="0.25">
      <c r="A18" s="42" t="s">
        <v>13</v>
      </c>
      <c r="B18" s="41">
        <f t="shared" si="1"/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ht="33" customHeight="1" x14ac:dyDescent="0.25">
      <c r="A19" s="40" t="s">
        <v>14</v>
      </c>
      <c r="B19" s="41">
        <f t="shared" si="1"/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</row>
    <row r="20" spans="1:7" ht="32.25" customHeight="1" x14ac:dyDescent="0.25">
      <c r="A20" s="76" t="s">
        <v>15</v>
      </c>
      <c r="B20" s="41">
        <f t="shared" si="1"/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</row>
    <row r="21" spans="1:7" ht="16.5" customHeight="1" x14ac:dyDescent="0.25">
      <c r="A21" s="77" t="s">
        <v>16</v>
      </c>
      <c r="B21" s="41">
        <f t="shared" si="1"/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7" ht="33" customHeight="1" x14ac:dyDescent="0.25">
      <c r="A22" s="76" t="s">
        <v>17</v>
      </c>
      <c r="B22" s="41">
        <f t="shared" si="1"/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</row>
    <row r="23" spans="1:7" ht="34.5" customHeight="1" x14ac:dyDescent="0.25">
      <c r="A23" s="40" t="s">
        <v>18</v>
      </c>
      <c r="B23" s="41">
        <f t="shared" si="1"/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</row>
    <row r="24" spans="1:7" ht="16.5" customHeight="1" x14ac:dyDescent="0.25">
      <c r="A24" s="42" t="s">
        <v>19</v>
      </c>
      <c r="B24" s="41">
        <f t="shared" si="1"/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</row>
    <row r="25" spans="1:7" ht="35.25" customHeight="1" x14ac:dyDescent="0.25">
      <c r="A25" s="76" t="s">
        <v>20</v>
      </c>
      <c r="B25" s="41">
        <f t="shared" si="1"/>
        <v>2</v>
      </c>
      <c r="C25" s="38">
        <v>2</v>
      </c>
      <c r="D25" s="38">
        <v>0</v>
      </c>
      <c r="E25" s="38">
        <v>0</v>
      </c>
      <c r="F25" s="38">
        <v>0</v>
      </c>
      <c r="G25" s="38">
        <v>0</v>
      </c>
    </row>
    <row r="26" spans="1:7" ht="30" x14ac:dyDescent="0.25">
      <c r="A26" s="40" t="s">
        <v>21</v>
      </c>
      <c r="B26" s="41">
        <f t="shared" si="1"/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</row>
    <row r="27" spans="1:7" ht="31.5" customHeight="1" x14ac:dyDescent="0.25">
      <c r="A27" s="40" t="s">
        <v>22</v>
      </c>
      <c r="B27" s="41">
        <f t="shared" si="1"/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</row>
    <row r="28" spans="1:7" ht="33" customHeight="1" x14ac:dyDescent="0.25">
      <c r="A28" s="40" t="s">
        <v>23</v>
      </c>
      <c r="B28" s="41">
        <f t="shared" si="1"/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</row>
    <row r="29" spans="1:7" x14ac:dyDescent="0.25">
      <c r="A29" s="42" t="s">
        <v>24</v>
      </c>
      <c r="B29" s="41">
        <f t="shared" si="1"/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ht="33" customHeight="1" x14ac:dyDescent="0.25">
      <c r="A30" s="56" t="s">
        <v>25</v>
      </c>
      <c r="B30" s="41">
        <f t="shared" si="1"/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ht="14.25" customHeight="1" x14ac:dyDescent="0.3">
      <c r="A31" s="244" t="s">
        <v>157</v>
      </c>
      <c r="B31" s="244"/>
      <c r="C31" s="244"/>
      <c r="D31" s="244"/>
      <c r="E31" s="244"/>
      <c r="F31" s="244"/>
      <c r="G31" s="244"/>
    </row>
  </sheetData>
  <mergeCells count="4">
    <mergeCell ref="A3:G4"/>
    <mergeCell ref="A5:A7"/>
    <mergeCell ref="C5:G5"/>
    <mergeCell ref="A31:G31"/>
  </mergeCells>
  <pageMargins left="0.70866141732283472" right="0.70866141732283472" top="0.28999999999999998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Asistencia Judicial 1</vt:lpstr>
      <vt:lpstr> Asistencia Judicial2</vt:lpstr>
      <vt:lpstr>Asistencia Judicial3</vt:lpstr>
      <vt:lpstr>Asistencia Judicial 4</vt:lpstr>
      <vt:lpstr>Trabajo Infantil 1</vt:lpstr>
      <vt:lpstr>Trabajo Infantil 2</vt:lpstr>
      <vt:lpstr>Trabajo Infantil 3</vt:lpstr>
      <vt:lpstr>Mediación 1</vt:lpstr>
      <vt:lpstr>Mediaciones 4</vt:lpstr>
      <vt:lpstr>Mediaciones 2</vt:lpstr>
      <vt:lpstr>Comités Mixtos 1</vt:lpstr>
      <vt:lpstr>Comités por Rep Local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cp:lastPrinted>2021-07-09T22:57:24Z</cp:lastPrinted>
  <dcterms:created xsi:type="dcterms:W3CDTF">2018-04-09T17:45:39Z</dcterms:created>
  <dcterms:modified xsi:type="dcterms:W3CDTF">2021-10-14T19:27:53Z</dcterms:modified>
</cp:coreProperties>
</file>